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8195" windowHeight="6990"/>
  </bookViews>
  <sheets>
    <sheet name="Анкета 1" sheetId="1" r:id="rId1"/>
    <sheet name="Анкета 2" sheetId="2" r:id="rId2"/>
    <sheet name="Результат" sheetId="3" r:id="rId3"/>
    <sheet name="Карта" sheetId="4" r:id="rId4"/>
    <sheet name="п.3" sheetId="5" r:id="rId5"/>
    <sheet name="п.4" sheetId="8" r:id="rId6"/>
    <sheet name="Самооценка" sheetId="6" r:id="rId7"/>
  </sheets>
  <calcPr calcId="125725"/>
</workbook>
</file>

<file path=xl/calcChain.xml><?xml version="1.0" encoding="utf-8"?>
<calcChain xmlns="http://schemas.openxmlformats.org/spreadsheetml/2006/main">
  <c r="A44" i="6"/>
  <c r="B44"/>
  <c r="A45"/>
  <c r="B45"/>
  <c r="A46"/>
  <c r="B46"/>
  <c r="A47"/>
  <c r="B47"/>
  <c r="A48"/>
  <c r="B48"/>
  <c r="A49"/>
  <c r="B49"/>
  <c r="B43"/>
  <c r="A43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B19"/>
  <c r="A19"/>
  <c r="A9"/>
  <c r="A10"/>
  <c r="A11"/>
  <c r="A12"/>
  <c r="A13"/>
  <c r="A14"/>
  <c r="A15"/>
  <c r="A16"/>
  <c r="A17"/>
  <c r="B9"/>
  <c r="B10"/>
  <c r="B11"/>
  <c r="B12"/>
  <c r="B13"/>
  <c r="B14"/>
  <c r="B15"/>
  <c r="B16"/>
  <c r="B17"/>
  <c r="B8"/>
  <c r="A8"/>
  <c r="A3"/>
  <c r="B4"/>
  <c r="B5"/>
  <c r="B3"/>
  <c r="A4"/>
  <c r="A5"/>
  <c r="C4" i="4"/>
  <c r="C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13" i="2"/>
  <c r="C14"/>
  <c r="B6" i="3" s="1"/>
  <c r="C15" i="2"/>
  <c r="C16"/>
  <c r="B8" i="3" s="1"/>
  <c r="C17" i="2"/>
  <c r="C18"/>
  <c r="B10" i="3" s="1"/>
  <c r="C19" i="2"/>
  <c r="C20"/>
  <c r="B12" i="3" s="1"/>
  <c r="C21" i="2"/>
  <c r="C22"/>
  <c r="B14" i="3" s="1"/>
  <c r="C23" i="2"/>
  <c r="C12"/>
  <c r="C5"/>
  <c r="C6"/>
  <c r="C6" i="3" s="1"/>
  <c r="C7" i="2"/>
  <c r="C7" i="3" s="1"/>
  <c r="C8" i="2"/>
  <c r="C8" i="3" s="1"/>
  <c r="C9" i="2"/>
  <c r="C9" i="3" s="1"/>
  <c r="C10" i="2"/>
  <c r="C10" i="3" s="1"/>
  <c r="C4" i="2"/>
  <c r="C4" i="3" s="1"/>
  <c r="B5"/>
  <c r="B7"/>
  <c r="B9"/>
  <c r="B11"/>
  <c r="B13"/>
  <c r="B15"/>
  <c r="B4"/>
  <c r="C5"/>
  <c r="C4" i="1"/>
  <c r="C5"/>
  <c r="C6"/>
  <c r="C7"/>
  <c r="C8"/>
  <c r="C9"/>
  <c r="C10"/>
  <c r="C11"/>
  <c r="C12"/>
  <c r="C13"/>
  <c r="C14"/>
  <c r="C15"/>
  <c r="C16"/>
  <c r="C17"/>
  <c r="C3"/>
  <c r="A2" i="3" l="1"/>
  <c r="A4" s="1"/>
</calcChain>
</file>

<file path=xl/sharedStrings.xml><?xml version="1.0" encoding="utf-8"?>
<sst xmlns="http://schemas.openxmlformats.org/spreadsheetml/2006/main" count="144" uniqueCount="133">
  <si>
    <t>Анкета № 1. Выявления способности педагогов к развитию</t>
  </si>
  <si>
    <t>1. Я стремлюсь изучить себя.</t>
  </si>
  <si>
    <t>2. Я оставляю время для развития, как бы ни была занята делами.</t>
  </si>
  <si>
    <t>3. Возникающие препятствия стимулируют мою активность.</t>
  </si>
  <si>
    <t>4. Я ищу обратную связь, так как это помогает мне узнать и оценить себя.</t>
  </si>
  <si>
    <t>5. Я рефлексирую свою деятельность, выделяя для этого специальное время.</t>
  </si>
  <si>
    <t>6. Я анализирую свои чувства и опыт.</t>
  </si>
  <si>
    <t>7. Я много читаю.</t>
  </si>
  <si>
    <t>8. Я широко дискутирую по интересующим меня вопросам.</t>
  </si>
  <si>
    <t>9. Я верю в свои возможности.</t>
  </si>
  <si>
    <t>10. Я стремлюсь быть более открытым человеком.</t>
  </si>
  <si>
    <t>11. Я осознаю то влияние, которое оказывают на меня окружающие люди.</t>
  </si>
  <si>
    <t>12. Я управляю своим профессиональным развитием и получаю положительные результаты.</t>
  </si>
  <si>
    <t>13. Я получаю удовольствие от освоения нового.</t>
  </si>
  <si>
    <t>14. Возрастающая ответственность не пугает меня.</t>
  </si>
  <si>
    <t>15. Я положительно бы отнеслась к продвижению по службе.</t>
  </si>
  <si>
    <t>Утверждение</t>
  </si>
  <si>
    <t>Анкета 1</t>
  </si>
  <si>
    <t>Ответ (выберите  один из предложенных вариантов ответов к каждому предложению)</t>
  </si>
  <si>
    <t>Анкета № 2 Выявления факторов, стимулирующих и препятствующих развитию педагогов.</t>
  </si>
  <si>
    <t>Препятствующие факторы:</t>
  </si>
  <si>
    <t>Стимулирующие факторы:</t>
  </si>
  <si>
    <t>Обучение, развитие и саморазвитие педагога</t>
  </si>
  <si>
    <t>Способность педагогов к самообразованию</t>
  </si>
  <si>
    <t>Препятствующие факторы</t>
  </si>
  <si>
    <t>Стимулирующие факторы</t>
  </si>
  <si>
    <t>Методическая работа в ОУ.</t>
  </si>
  <si>
    <t>Обучение на курсах.</t>
  </si>
  <si>
    <t>Пример и влияние коллег.</t>
  </si>
  <si>
    <t>Пример и влияние руководителей.</t>
  </si>
  <si>
    <t>Организация труда в ОУ.</t>
  </si>
  <si>
    <t>Внимание к этой проблеме руководителей.</t>
  </si>
  <si>
    <t>Доверие.</t>
  </si>
  <si>
    <t>Новизна деятельности, условия работы и возможность экспериментирования.</t>
  </si>
  <si>
    <t>Занятия самообразованием.</t>
  </si>
  <si>
    <t>Интерес к работе.</t>
  </si>
  <si>
    <t>Возрастающая ответственность.</t>
  </si>
  <si>
    <t>Возможность получения признания в коллективе.</t>
  </si>
  <si>
    <t>Собственная инерция.</t>
  </si>
  <si>
    <t>Отсутствие поддержки и помощи в этом вопросе со стороны руководителей.</t>
  </si>
  <si>
    <t>Враждебность окружающих (зависть, ревность и т.п.).</t>
  </si>
  <si>
    <t>Состояние здоровья.</t>
  </si>
  <si>
    <t>Недостаток времени.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</si>
  <si>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Разочарование из-за имевшихся ранее неудач.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</si>
  <si>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Ограниченные ресурсы, стесненные жизненные обстоятельства.</t>
    </r>
  </si>
  <si>
    <t>Перспективное планирование</t>
  </si>
  <si>
    <t>Овладение содержанием программ и методик:</t>
  </si>
  <si>
    <t>- ФГОС</t>
  </si>
  <si>
    <t>- Система оценки УУД</t>
  </si>
  <si>
    <t>- Программы согласно возрастному периоду</t>
  </si>
  <si>
    <t>Составление технологических карт</t>
  </si>
  <si>
    <t>Использование разнообразных форм работы в процессе учебной  деятельности</t>
  </si>
  <si>
    <t>Логическое построение всех этапов занятия</t>
  </si>
  <si>
    <t>Обеспечение детей самостоятельной работой в процессе учебной деятельности</t>
  </si>
  <si>
    <t>Использование современных педагогических технологий</t>
  </si>
  <si>
    <t>Организация и проведение исследовательских работ</t>
  </si>
  <si>
    <t>Сочетание творческой и стандартной работы в процессе учебной деятельности</t>
  </si>
  <si>
    <t>Сочетание групповой и индивидуальной работы</t>
  </si>
  <si>
    <t>Обеспечение порядка на занятии</t>
  </si>
  <si>
    <t>Психолого-педагогическое сопровождение одарённых детей</t>
  </si>
  <si>
    <t>Коррекционная работа с детьми, не усвоившими программный материал</t>
  </si>
  <si>
    <t>Использование межпредметных связей</t>
  </si>
  <si>
    <t>Организация работы с материалом, с информацией.</t>
  </si>
  <si>
    <t>Взаимодействие с семьёй воспитанника</t>
  </si>
  <si>
    <t>Создание положительной атмосферы в процессе учебно-игровой деятельности</t>
  </si>
  <si>
    <t>Сотрудничество с психологом</t>
  </si>
  <si>
    <t>Содружество с коллегами</t>
  </si>
  <si>
    <t>Анализ результатов исследования</t>
  </si>
  <si>
    <t>Формирование мотивации познания, исследовательских навыков</t>
  </si>
  <si>
    <t>Мониторинг</t>
  </si>
  <si>
    <t>Планирование самообразовательной деятельности</t>
  </si>
  <si>
    <t>Элементы педагогической деятельности</t>
  </si>
  <si>
    <t xml:space="preserve">Карта изучения профессиональных затруднений педагога </t>
  </si>
  <si>
    <t>Степень затруднений (выберите из списка)</t>
  </si>
  <si>
    <t>Компетенции (трудовые действия)</t>
  </si>
  <si>
    <t>Выявление педагогических проблем (проблемы, связанные с процессами обучения или воспитания) у обучающихся</t>
  </si>
  <si>
    <t>Самооценка в баллах (0-2)</t>
  </si>
  <si>
    <t>Выявление логопедических проблем у обучающихся</t>
  </si>
  <si>
    <t>Выявление психологических проблем у обучающихся</t>
  </si>
  <si>
    <t>Определите уровень своей психолого-педагогической компетентности по 3-х бальной  шкале :</t>
  </si>
  <si>
    <t>3. САМООЦЕНКА ПСИХОЛОГО-ПЕДАГОГИЧЕСКОЙ КОМПЕТЕНТНОСТИ УЧИТЕЛЯ</t>
  </si>
  <si>
    <t>Результаты профессиональной деятельности, которые необходимо улучшить</t>
  </si>
  <si>
    <t>Компетенции</t>
  </si>
  <si>
    <t>Самооценка в баллах (0–2)</t>
  </si>
  <si>
    <t>4.1. Трудовая функция «Общепедагогическая функция. Обучение»</t>
  </si>
  <si>
    <t>4. САМОАНАЛИЗ И САМООЦЕНКА ПРОФЕССИОНАЛЬНОЙ ДЕЯТЕЛЬНОСТИ УЧИТЕЛЯ ОСНОВНОГО И СРЕДНЕГО ОБЩЕГО ОБРАЗОВАНИЯ НА ОСНОВЕ ПРОФЕССИОНАЛЬНОГО СТАНДАРТА «ПЕДАГОГ»</t>
  </si>
  <si>
    <t>Осуществление профессиональной деятельности в соответствии с требованиями федеральных государственных образовательных стандартов основного общего, среднего общего образова-ния</t>
  </si>
  <si>
    <t>Планирование и проведение учебных занятий</t>
  </si>
  <si>
    <t>Систематический анализ эффективности учебных занятий и подходов к обучению</t>
  </si>
  <si>
    <t>Организация, осуществление контроля и оценки учебных достижений, текущих и итоговых результатов освоения основной образовательной программы обучающимися</t>
  </si>
  <si>
    <t>Формирование универсальных учебных действий</t>
  </si>
  <si>
    <t>Формирование навыков, связанных с информационно-коммуникационными технологиями (ИКТ)</t>
  </si>
  <si>
    <t>Формирование мотивации к обучению</t>
  </si>
  <si>
    <t>Объективная оценка знаний обучающихся на основе тестирования и других методов контроля в соответствии с реальными учебными возможностями детей</t>
  </si>
  <si>
    <t>Разработка и реализация программ учебных дисциплин в рамках основной общеобразовательной программы</t>
  </si>
  <si>
    <t>4.2. Трудовая функция «Воспитательная деятельность»</t>
  </si>
  <si>
    <t>Регулирование поведения обучающихся для обеспечения безопасной образовательной среды</t>
  </si>
  <si>
    <t>Реализация современных, в том числе интерактивных, форм и методов воспитательной работы, используя их как на занятии, так и во внеурочной деятельности</t>
  </si>
  <si>
    <t>Постановка воспитательных целей, способствующих развитию обучающихся, независимо от их способностей и характера</t>
  </si>
  <si>
    <t>Определение и принятие четких правил поведения обуча-ющимися в соответствии с уставом образовательной организации и правилами внутреннего распорядка образова-тельной организации</t>
  </si>
  <si>
    <t>Проектирование и реализация воспитательных программ</t>
  </si>
  <si>
    <t>Реализация воспитательных возможностей различных видов деятельности ребенка (учебной, игровой, трудовой, спортивной, художественной и т. д.)</t>
  </si>
  <si>
    <t>Помощь и поддержка в организации деятельности ученических органов самоуправления</t>
  </si>
  <si>
    <t>Создание, поддержание уклада, атмосферы и традиций жизни образовательной организации</t>
  </si>
  <si>
    <t>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</t>
  </si>
  <si>
    <t>Формирование толерантности и навыков поведения в изменяющейся поликультурной среде</t>
  </si>
  <si>
    <t>Использование конструктивных воспитательных усилий родителей (законных представителей) обучающихся, помощь семье в решении вопросов воспитания ребенка</t>
  </si>
  <si>
    <t>4.3. Трудовая функция «Развивающая деятельность»</t>
  </si>
  <si>
    <t>Оценка параметров и проектирование психологическибезопасной и комфортной образовательной среды, разработка программ профилактики различных форм насилия в школе</t>
  </si>
  <si>
    <t>Проектирование ситуаций и событий, развивающих эмоциональноценностную сферу ребенка (культуру переживаний и ценностные ориентации ребенка)</t>
  </si>
  <si>
    <t>Применение инструментария и методов диагностики и оценки показателей уровня и динамики развития ребенка</t>
  </si>
  <si>
    <t>Освоение и применение психолого-педагогических технологий (в том числе инклюзивных), необходимых для адресной работы с различными контингентами учащихся: одаренные дети, социально уязвимые дети, дети, попавшие в трудные жизненные ситуации, дети-мигранты, дети-сироты, дети с особыми образовательными потребностями (аутисты, дети с синдромом дефицита внимания и гиперактивно-стью и др.), дети с ограниченными возможностями здоровья, дети с девиациями поведения, дети с зависимостью</t>
  </si>
  <si>
    <t>Оказание адресной помощи обучающимся</t>
  </si>
  <si>
    <t>Взаимодействие с другими специалистами в рамках психолого-медико-педагогического консилиума</t>
  </si>
  <si>
    <t>Разработка (совместно с другими специалистами) и реализация совместно с родите-лями (законными представителями) программ индивидуального развития ребенка</t>
  </si>
  <si>
    <t>Освоение и адекватное применение специальных технологий и методов, позволяющих проводить коррекционно-развивающую работу</t>
  </si>
  <si>
    <t>Формирование системы регуляции поведения и деятельности обучающихся</t>
  </si>
  <si>
    <t>4.4. Трудовая функция «Педагогическая деятельность по реализации программ основного и среднего общего образования»</t>
  </si>
  <si>
    <t>Формирование общекультурных компетенций и понимания места предмета в общей картине мира</t>
  </si>
  <si>
    <t>Определение на основе анализа учебной деятельности обучающегося оптимальных (в том или ином предметном образовательном контексте) способов его обучения и развития</t>
  </si>
  <si>
    <t>Определение совместно с обучающимся, его родителями (законными представителями), другими участниками образовательного процесса (педагогпсихолог, учитель-дефектолог, методист и т. д.) зоны его ближайшего развития, разработка и реализация (при необходимости) индивидуального образовательного маршрута и индивидуальной программы развития обучающихся</t>
  </si>
  <si>
    <t>Применение специальных языковых программ (в том числе русского как иностранного), программ повышения языковой культуры и развития навыков поликультурного общения</t>
  </si>
  <si>
    <t>Совместное с учащимися использование иноязычных источников информации, инструментов перевода, произношения</t>
  </si>
  <si>
    <t>Организация олимпиад, конференций, турниров математических и лингвистических игр в школе и др.</t>
  </si>
  <si>
    <t>Достижения Вашей профессиональной деятельности, требующие распространения</t>
  </si>
  <si>
    <t>Участие в разработке и реализации программы развития образовательной организации в целях создания безопасной и комфортной образовательной среды</t>
  </si>
  <si>
    <r>
      <rPr>
        <b/>
        <sz val="12"/>
        <rFont val="Calibri"/>
        <family val="2"/>
        <charset val="204"/>
        <scheme val="minor"/>
      </rPr>
      <t>0 баллов</t>
    </r>
    <r>
      <rPr>
        <sz val="12"/>
        <rFont val="Calibri"/>
        <family val="2"/>
        <charset val="204"/>
        <scheme val="minor"/>
      </rPr>
      <t xml:space="preserve"> – низкий уровень владения компетенцией: выполнение деятельности под руководством наставника при ограниченной личной ответственности за совершенствование трудовой и учебной деятельности; применение профессиональных компетенций только при решении стандартных (типовых) задач;</t>
    </r>
  </si>
  <si>
    <r>
      <rPr>
        <b/>
        <sz val="12"/>
        <rFont val="Calibri"/>
        <family val="2"/>
        <charset val="204"/>
        <scheme val="minor"/>
      </rPr>
      <t xml:space="preserve">1 балл </t>
    </r>
    <r>
      <rPr>
        <sz val="12"/>
        <rFont val="Calibri"/>
        <family val="2"/>
        <charset val="204"/>
        <scheme val="minor"/>
      </rPr>
      <t>– средний уровень владения компетенцией: частичная самостоятельность при управлении трудовой или учебной деятельностью в стандартных ситуациях; владеет технологиями проектирования и организации учебной деятельности школьников, выстраивает взаимодействие со специалистами, способен разрабатывать методические материалы по реализации ФГОС;</t>
    </r>
  </si>
  <si>
    <r>
      <rPr>
        <b/>
        <sz val="11"/>
        <color theme="1"/>
        <rFont val="Calibri"/>
        <family val="2"/>
        <charset val="204"/>
        <scheme val="minor"/>
      </rPr>
      <t>2 балла</t>
    </r>
    <r>
      <rPr>
        <sz val="11"/>
        <color theme="1"/>
        <rFont val="Calibri"/>
        <family val="2"/>
        <charset val="204"/>
        <scheme val="minor"/>
      </rPr>
      <t xml:space="preserve"> – высокий уровень владения компетенцией: полная самостоятельность выполнения профессиональной деятельности; выбор альтернативных методов при решении (реализации) поставленных задач; осуществление мониторинга деятельности, рефлексии и коррекции поставленных целей в соответствии с изменениями условий.</t>
    </r>
  </si>
  <si>
    <r>
      <rPr>
        <b/>
        <sz val="12"/>
        <rFont val="Calibri"/>
        <family val="2"/>
        <charset val="204"/>
        <scheme val="minor"/>
      </rPr>
      <t xml:space="preserve">1 балл </t>
    </r>
    <r>
      <rPr>
        <sz val="12"/>
        <rFont val="Calibri"/>
        <family val="2"/>
        <charset val="204"/>
        <scheme val="minor"/>
      </rPr>
      <t>– средний уровень владения компетенцией: частичная самостоятельность при управлении трудовой или учебной дея-тельностью в стандартных ситуациях; владеет технологиями проектирования и организации учебной деятельности школьников, выстраивает взаимодействие со специалистами, способен разрабатывать методические материалы по реализации ФГОС;</t>
    </r>
  </si>
  <si>
    <t>Планирование специализированного образовательного процесса для группы, класса и/или отдельных контингентов обучающихся с выдающимися способностями и/или особыми образовательными потребностями на основе имеющихся типовых программ и собственных разработок с учетом специфики состава обучающихся, уточнение и модификация планирования</t>
  </si>
  <si>
    <t>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обучаю-щихся культуры здорового и безопасного образа жизни</t>
  </si>
  <si>
    <t>Выявление в ходе наблюдения поведенческих и личностных проблем обучающихся, связанных с особенностями их развития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</si>
</sst>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b/>
      <sz val="14"/>
      <color theme="9" tint="-0.499984740745262"/>
      <name val="Times New Roman"/>
      <family val="1"/>
      <charset val="204"/>
    </font>
    <font>
      <b/>
      <sz val="14"/>
      <color theme="6" tint="-0.49998474074526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3" tint="-0.24997711111789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8"/>
      <color theme="9" tint="-0.499984740745262"/>
      <name val="Times New Roman"/>
      <family val="1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" xfId="0" applyFill="1" applyBorder="1"/>
    <xf numFmtId="0" fontId="2" fillId="3" borderId="1" xfId="0" applyFont="1" applyFill="1" applyBorder="1" applyAlignment="1">
      <alignment horizontal="left" indent="1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0" fillId="0" borderId="0" xfId="0" applyFont="1"/>
    <xf numFmtId="0" fontId="0" fillId="3" borderId="1" xfId="0" applyFill="1" applyBorder="1"/>
    <xf numFmtId="0" fontId="2" fillId="8" borderId="1" xfId="0" applyFont="1" applyFill="1" applyBorder="1" applyAlignment="1">
      <alignment horizontal="justify" vertical="top" wrapText="1"/>
    </xf>
    <xf numFmtId="0" fontId="11" fillId="8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8" borderId="0" xfId="0" applyFont="1" applyFill="1" applyBorder="1" applyAlignment="1">
      <alignment horizontal="justify" vertical="top" wrapText="1"/>
    </xf>
    <xf numFmtId="0" fontId="13" fillId="8" borderId="0" xfId="0" applyFont="1" applyFill="1" applyBorder="1" applyAlignment="1">
      <alignment vertical="top" wrapText="1"/>
    </xf>
    <xf numFmtId="0" fontId="0" fillId="2" borderId="7" xfId="0" applyFill="1" applyBorder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0" borderId="0" xfId="0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8" borderId="1" xfId="0" applyFill="1" applyBorder="1" applyAlignment="1">
      <alignment vertical="top"/>
    </xf>
    <xf numFmtId="0" fontId="0" fillId="9" borderId="0" xfId="0" applyFill="1"/>
    <xf numFmtId="0" fontId="6" fillId="9" borderId="0" xfId="0" applyFont="1" applyFill="1"/>
    <xf numFmtId="0" fontId="0" fillId="8" borderId="1" xfId="0" applyNumberFormat="1" applyFill="1" applyBorder="1"/>
    <xf numFmtId="0" fontId="0" fillId="9" borderId="0" xfId="0" applyFill="1" applyAlignment="1">
      <alignment wrapText="1"/>
    </xf>
    <xf numFmtId="0" fontId="24" fillId="14" borderId="4" xfId="0" applyFont="1" applyFill="1" applyBorder="1" applyAlignment="1">
      <alignment horizontal="center" vertical="top" wrapText="1"/>
    </xf>
    <xf numFmtId="0" fontId="20" fillId="13" borderId="4" xfId="0" applyFont="1" applyFill="1" applyBorder="1" applyAlignment="1">
      <alignment horizontal="center" vertical="top" wrapText="1"/>
    </xf>
    <xf numFmtId="0" fontId="0" fillId="7" borderId="4" xfId="0" applyFill="1" applyBorder="1" applyAlignment="1">
      <alignment vertical="top" wrapText="1"/>
    </xf>
    <xf numFmtId="0" fontId="0" fillId="12" borderId="10" xfId="0" applyFill="1" applyBorder="1" applyAlignment="1">
      <alignment vertical="top" wrapText="1"/>
    </xf>
    <xf numFmtId="0" fontId="0" fillId="7" borderId="5" xfId="0" applyFill="1" applyBorder="1" applyAlignment="1">
      <alignment vertical="top" wrapText="1"/>
    </xf>
    <xf numFmtId="0" fontId="0" fillId="12" borderId="11" xfId="0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12" borderId="12" xfId="0" applyFill="1" applyBorder="1" applyAlignment="1">
      <alignment vertical="top" wrapText="1"/>
    </xf>
    <xf numFmtId="0" fontId="0" fillId="7" borderId="13" xfId="0" applyFill="1" applyBorder="1" applyAlignment="1">
      <alignment vertical="top" wrapText="1"/>
    </xf>
    <xf numFmtId="0" fontId="0" fillId="12" borderId="4" xfId="0" applyFill="1" applyBorder="1" applyAlignment="1">
      <alignment vertical="top" wrapText="1"/>
    </xf>
    <xf numFmtId="0" fontId="0" fillId="7" borderId="15" xfId="0" applyFill="1" applyBorder="1" applyAlignment="1">
      <alignment vertical="top" wrapText="1"/>
    </xf>
    <xf numFmtId="0" fontId="0" fillId="12" borderId="5" xfId="0" applyFill="1" applyBorder="1" applyAlignment="1">
      <alignment vertical="top" wrapText="1"/>
    </xf>
    <xf numFmtId="0" fontId="0" fillId="7" borderId="14" xfId="0" applyFill="1" applyBorder="1" applyAlignment="1">
      <alignment vertical="top" wrapText="1"/>
    </xf>
    <xf numFmtId="0" fontId="0" fillId="12" borderId="6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9" borderId="0" xfId="0" applyFont="1" applyFill="1"/>
    <xf numFmtId="0" fontId="7" fillId="9" borderId="0" xfId="0" applyFont="1" applyFill="1" applyBorder="1" applyAlignment="1">
      <alignment horizontal="center" vertical="top" wrapText="1"/>
    </xf>
    <xf numFmtId="0" fontId="7" fillId="9" borderId="0" xfId="0" applyFont="1" applyFill="1" applyBorder="1" applyAlignment="1">
      <alignment vertical="top" wrapText="1"/>
    </xf>
    <xf numFmtId="0" fontId="1" fillId="9" borderId="0" xfId="0" applyFont="1" applyFill="1" applyAlignment="1">
      <alignment wrapText="1"/>
    </xf>
    <xf numFmtId="0" fontId="9" fillId="9" borderId="0" xfId="0" applyFont="1" applyFill="1" applyAlignment="1">
      <alignment wrapText="1"/>
    </xf>
    <xf numFmtId="0" fontId="14" fillId="7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14" fillId="7" borderId="5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wrapText="1"/>
    </xf>
    <xf numFmtId="0" fontId="14" fillId="7" borderId="6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wrapText="1"/>
    </xf>
    <xf numFmtId="0" fontId="27" fillId="8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0" fillId="9" borderId="0" xfId="0" applyFill="1" applyAlignment="1">
      <alignment vertical="top" wrapText="1"/>
    </xf>
    <xf numFmtId="0" fontId="0" fillId="9" borderId="0" xfId="0" applyFill="1" applyAlignment="1">
      <alignment vertical="top"/>
    </xf>
    <xf numFmtId="0" fontId="3" fillId="9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top"/>
    </xf>
    <xf numFmtId="0" fontId="17" fillId="10" borderId="6" xfId="0" applyNumberFormat="1" applyFont="1" applyFill="1" applyBorder="1" applyAlignment="1">
      <alignment horizontal="left" vertical="top" wrapText="1" shrinkToFit="1"/>
    </xf>
    <xf numFmtId="0" fontId="17" fillId="7" borderId="1" xfId="0" applyNumberFormat="1" applyFont="1" applyFill="1" applyBorder="1" applyAlignment="1">
      <alignment horizontal="left" vertical="top" wrapText="1"/>
    </xf>
    <xf numFmtId="0" fontId="0" fillId="8" borderId="1" xfId="0" applyNumberFormat="1" applyFill="1" applyBorder="1" applyAlignment="1">
      <alignment horizontal="left" vertical="top" wrapText="1"/>
    </xf>
    <xf numFmtId="0" fontId="19" fillId="9" borderId="3" xfId="0" applyFont="1" applyFill="1" applyBorder="1" applyAlignment="1">
      <alignment horizontal="center" vertical="top"/>
    </xf>
    <xf numFmtId="0" fontId="26" fillId="4" borderId="8" xfId="0" applyFont="1" applyFill="1" applyBorder="1" applyAlignment="1">
      <alignment horizontal="left" vertical="top" wrapText="1"/>
    </xf>
    <xf numFmtId="0" fontId="26" fillId="4" borderId="7" xfId="0" applyFont="1" applyFill="1" applyBorder="1" applyAlignment="1">
      <alignment horizontal="left" vertical="top" wrapText="1"/>
    </xf>
    <xf numFmtId="0" fontId="26" fillId="4" borderId="2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top" wrapText="1" shrinkToFit="1"/>
    </xf>
    <xf numFmtId="0" fontId="16" fillId="9" borderId="3" xfId="0" applyFont="1" applyFill="1" applyBorder="1" applyAlignment="1">
      <alignment horizontal="center" vertical="top" wrapText="1"/>
    </xf>
    <xf numFmtId="0" fontId="22" fillId="4" borderId="9" xfId="0" applyNumberFormat="1" applyFont="1" applyFill="1" applyBorder="1" applyAlignment="1">
      <alignment horizontal="left" vertical="top" wrapText="1"/>
    </xf>
    <xf numFmtId="0" fontId="22" fillId="4" borderId="7" xfId="0" applyNumberFormat="1" applyFont="1" applyFill="1" applyBorder="1" applyAlignment="1">
      <alignment horizontal="left" vertical="top" wrapText="1"/>
    </xf>
    <xf numFmtId="0" fontId="25" fillId="4" borderId="15" xfId="0" applyFont="1" applyFill="1" applyBorder="1" applyAlignment="1">
      <alignment horizontal="left" vertical="top" wrapText="1"/>
    </xf>
    <xf numFmtId="0" fontId="25" fillId="4" borderId="11" xfId="0" applyFont="1" applyFill="1" applyBorder="1" applyAlignment="1">
      <alignment horizontal="left" vertical="top" wrapText="1"/>
    </xf>
    <xf numFmtId="0" fontId="25" fillId="4" borderId="2" xfId="0" applyFont="1" applyFill="1" applyBorder="1" applyAlignment="1">
      <alignment horizontal="left" vertical="top" wrapText="1"/>
    </xf>
    <xf numFmtId="0" fontId="15" fillId="11" borderId="9" xfId="0" applyFont="1" applyFill="1" applyBorder="1" applyAlignment="1">
      <alignment horizontal="left" vertical="center" wrapText="1"/>
    </xf>
    <xf numFmtId="0" fontId="15" fillId="11" borderId="7" xfId="0" applyFont="1" applyFill="1" applyBorder="1" applyAlignment="1">
      <alignment horizontal="left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Normal="100" workbookViewId="0">
      <selection activeCell="B3" sqref="B3"/>
    </sheetView>
  </sheetViews>
  <sheetFormatPr defaultRowHeight="15"/>
  <cols>
    <col min="1" max="1" width="113.7109375" bestFit="1" customWidth="1"/>
    <col min="2" max="2" width="44.5703125" customWidth="1"/>
    <col min="3" max="3" width="0.28515625" hidden="1" customWidth="1"/>
    <col min="4" max="6" width="9.140625" style="28"/>
  </cols>
  <sheetData>
    <row r="1" spans="1:3" ht="27.75" customHeight="1">
      <c r="A1" s="64" t="s">
        <v>0</v>
      </c>
      <c r="B1" s="64"/>
    </row>
    <row r="2" spans="1:3" ht="60" customHeight="1">
      <c r="A2" s="5" t="s">
        <v>16</v>
      </c>
      <c r="B2" s="4" t="s">
        <v>18</v>
      </c>
    </row>
    <row r="3" spans="1:3" ht="27" customHeight="1">
      <c r="A3" s="2" t="s">
        <v>1</v>
      </c>
      <c r="B3" s="1"/>
      <c r="C3" s="3" t="str">
        <f>IF(B3="полностью соответствует",5,IF(B3="скорее соответствует, чем нет",4,IF(B3="и да и нет",3,IF(B3="скорее не соответствует",2,IF(B3="не соответствует",1,"")))))</f>
        <v/>
      </c>
    </row>
    <row r="4" spans="1:3" ht="27" customHeight="1">
      <c r="A4" s="2" t="s">
        <v>2</v>
      </c>
      <c r="B4" s="1"/>
      <c r="C4" s="3" t="str">
        <f t="shared" ref="C4:C17" si="0">IF(B4="полностью соответствует",5,IF(B4="скорее соответствует, чем нет",4,IF(B4="и да и нет",3,IF(B4="скорее не соответствует",2,IF(B4="не соответствует",1,"")))))</f>
        <v/>
      </c>
    </row>
    <row r="5" spans="1:3" ht="27" customHeight="1">
      <c r="A5" s="2" t="s">
        <v>3</v>
      </c>
      <c r="B5" s="1"/>
      <c r="C5" s="3" t="str">
        <f t="shared" si="0"/>
        <v/>
      </c>
    </row>
    <row r="6" spans="1:3" ht="27" customHeight="1">
      <c r="A6" s="2" t="s">
        <v>4</v>
      </c>
      <c r="B6" s="1"/>
      <c r="C6" s="3" t="str">
        <f t="shared" si="0"/>
        <v/>
      </c>
    </row>
    <row r="7" spans="1:3" ht="27" customHeight="1">
      <c r="A7" s="2" t="s">
        <v>5</v>
      </c>
      <c r="B7" s="1"/>
      <c r="C7" s="3" t="str">
        <f t="shared" si="0"/>
        <v/>
      </c>
    </row>
    <row r="8" spans="1:3" ht="27" customHeight="1">
      <c r="A8" s="2" t="s">
        <v>6</v>
      </c>
      <c r="B8" s="1"/>
      <c r="C8" s="3" t="str">
        <f t="shared" si="0"/>
        <v/>
      </c>
    </row>
    <row r="9" spans="1:3" ht="27" customHeight="1">
      <c r="A9" s="2" t="s">
        <v>7</v>
      </c>
      <c r="B9" s="1"/>
      <c r="C9" s="3" t="str">
        <f t="shared" si="0"/>
        <v/>
      </c>
    </row>
    <row r="10" spans="1:3" ht="27" customHeight="1">
      <c r="A10" s="2" t="s">
        <v>8</v>
      </c>
      <c r="B10" s="1"/>
      <c r="C10" s="3" t="str">
        <f t="shared" si="0"/>
        <v/>
      </c>
    </row>
    <row r="11" spans="1:3" ht="27" customHeight="1">
      <c r="A11" s="2" t="s">
        <v>9</v>
      </c>
      <c r="B11" s="1"/>
      <c r="C11" s="3" t="str">
        <f t="shared" si="0"/>
        <v/>
      </c>
    </row>
    <row r="12" spans="1:3" ht="27" customHeight="1">
      <c r="A12" s="2" t="s">
        <v>10</v>
      </c>
      <c r="B12" s="1"/>
      <c r="C12" s="3" t="str">
        <f t="shared" si="0"/>
        <v/>
      </c>
    </row>
    <row r="13" spans="1:3" ht="27" customHeight="1">
      <c r="A13" s="2" t="s">
        <v>11</v>
      </c>
      <c r="B13" s="1"/>
      <c r="C13" s="3" t="str">
        <f t="shared" si="0"/>
        <v/>
      </c>
    </row>
    <row r="14" spans="1:3" ht="27" customHeight="1">
      <c r="A14" s="2" t="s">
        <v>12</v>
      </c>
      <c r="B14" s="1"/>
      <c r="C14" s="3" t="str">
        <f t="shared" si="0"/>
        <v/>
      </c>
    </row>
    <row r="15" spans="1:3" ht="27" customHeight="1">
      <c r="A15" s="2" t="s">
        <v>13</v>
      </c>
      <c r="B15" s="1"/>
      <c r="C15" s="3" t="str">
        <f t="shared" si="0"/>
        <v/>
      </c>
    </row>
    <row r="16" spans="1:3" ht="27" customHeight="1">
      <c r="A16" s="2" t="s">
        <v>14</v>
      </c>
      <c r="B16" s="1"/>
      <c r="C16" s="3" t="str">
        <f t="shared" si="0"/>
        <v/>
      </c>
    </row>
    <row r="17" spans="1:3" ht="27" customHeight="1">
      <c r="A17" s="2" t="s">
        <v>15</v>
      </c>
      <c r="B17" s="1"/>
      <c r="C17" s="3" t="str">
        <f t="shared" si="0"/>
        <v/>
      </c>
    </row>
    <row r="18" spans="1:3">
      <c r="A18" s="28"/>
      <c r="B18" s="28"/>
    </row>
    <row r="19" spans="1:3">
      <c r="A19" s="28"/>
      <c r="B19" s="28"/>
    </row>
    <row r="20" spans="1:3">
      <c r="A20" s="28"/>
      <c r="B20" s="28"/>
    </row>
    <row r="21" spans="1:3">
      <c r="A21" s="28"/>
      <c r="B21" s="28"/>
    </row>
    <row r="22" spans="1:3">
      <c r="A22" s="28"/>
      <c r="B22" s="28"/>
    </row>
    <row r="23" spans="1:3">
      <c r="A23" s="28"/>
      <c r="B23" s="28"/>
    </row>
    <row r="24" spans="1:3">
      <c r="A24" s="28"/>
      <c r="B24" s="28"/>
    </row>
    <row r="25" spans="1:3">
      <c r="A25" s="28"/>
      <c r="B25" s="28"/>
    </row>
    <row r="26" spans="1:3">
      <c r="A26" s="28"/>
      <c r="B26" s="28"/>
    </row>
    <row r="27" spans="1:3">
      <c r="A27" s="28"/>
      <c r="B27" s="28"/>
    </row>
    <row r="28" spans="1:3">
      <c r="A28" s="28"/>
      <c r="B28" s="28"/>
    </row>
    <row r="29" spans="1:3">
      <c r="A29" s="28"/>
      <c r="B29" s="28"/>
    </row>
    <row r="30" spans="1:3">
      <c r="A30" s="28"/>
      <c r="B30" s="28"/>
    </row>
    <row r="31" spans="1:3">
      <c r="A31" s="28"/>
      <c r="B31" s="28"/>
    </row>
    <row r="32" spans="1:3">
      <c r="A32" s="28"/>
      <c r="B32" s="28"/>
    </row>
    <row r="33" spans="1:2">
      <c r="A33" s="28"/>
      <c r="B33" s="28"/>
    </row>
    <row r="34" spans="1:2">
      <c r="A34" s="28"/>
      <c r="B34" s="28"/>
    </row>
    <row r="35" spans="1:2">
      <c r="A35" s="28"/>
      <c r="B35" s="28"/>
    </row>
    <row r="36" spans="1:2">
      <c r="A36" s="28"/>
      <c r="B36" s="28"/>
    </row>
    <row r="37" spans="1:2">
      <c r="A37" s="28"/>
      <c r="B37" s="28"/>
    </row>
    <row r="38" spans="1:2">
      <c r="A38" s="28"/>
      <c r="B38" s="28"/>
    </row>
  </sheetData>
  <sheetProtection deleteColumns="0" deleteRows="0" selectLockedCells="1" selectUnlockedCells="1"/>
  <mergeCells count="1">
    <mergeCell ref="A1:B1"/>
  </mergeCells>
  <dataValidations count="1">
    <dataValidation type="list" allowBlank="1" showInputMessage="1" showErrorMessage="1" sqref="B3:B17">
      <mc:AlternateContent xmlns:x12ac="http://schemas.microsoft.com/office/spreadsheetml/2011/1/ac" xmlns:mc="http://schemas.openxmlformats.org/markup-compatibility/2006">
        <mc:Choice Requires="x12ac">
          <x12ac:list>полностью соответствует,"скорее соответствует, чем нет",и да и нет,скорее не соответствует,не соответствует</x12ac:list>
        </mc:Choice>
        <mc:Fallback>
          <formula1>"полностью соответствует,скорее соответствует, чем нет,и да и нет,скорее не соответствует,не соответствует"</formula1>
        </mc:Fallback>
      </mc:AlternateContent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B12" sqref="B12"/>
    </sheetView>
  </sheetViews>
  <sheetFormatPr defaultRowHeight="15"/>
  <cols>
    <col min="1" max="1" width="96" customWidth="1"/>
    <col min="2" max="2" width="51.28515625" customWidth="1"/>
    <col min="3" max="3" width="9.140625" hidden="1" customWidth="1"/>
    <col min="4" max="7" width="9.140625" style="28"/>
  </cols>
  <sheetData>
    <row r="1" spans="1:3" ht="33" customHeight="1">
      <c r="A1" s="64" t="s">
        <v>19</v>
      </c>
      <c r="B1" s="64"/>
    </row>
    <row r="2" spans="1:3" ht="58.5" customHeight="1">
      <c r="A2" s="5" t="s">
        <v>16</v>
      </c>
      <c r="B2" s="4" t="s">
        <v>18</v>
      </c>
    </row>
    <row r="3" spans="1:3" ht="19.5">
      <c r="A3" s="65" t="s">
        <v>20</v>
      </c>
      <c r="B3" s="65"/>
      <c r="C3" s="7"/>
    </row>
    <row r="4" spans="1:3" ht="18.75">
      <c r="A4" s="6" t="s">
        <v>38</v>
      </c>
      <c r="B4" s="1"/>
      <c r="C4" s="3">
        <f>IF(B4="да (препятствует)",5,IF(B4="скорее да, чем нет",4,IF(B4="и да и нет",3,IF(B4="скорее нет",2,IF(B4="нет",1,0)))))</f>
        <v>0</v>
      </c>
    </row>
    <row r="5" spans="1:3" ht="18.75">
      <c r="A5" s="6" t="s">
        <v>43</v>
      </c>
      <c r="B5" s="1"/>
      <c r="C5" s="3">
        <f t="shared" ref="C5:C10" si="0">IF(B5="да (препятствует)",5,IF(B5="скорее да, чем нет",4,IF(B5="и да и нет",3,IF(B5="скорее нет",2,IF(B5="нет",1,0)))))</f>
        <v>0</v>
      </c>
    </row>
    <row r="6" spans="1:3" ht="18.75">
      <c r="A6" s="6" t="s">
        <v>39</v>
      </c>
      <c r="B6" s="1"/>
      <c r="C6" s="3">
        <f t="shared" si="0"/>
        <v>0</v>
      </c>
    </row>
    <row r="7" spans="1:3" ht="18.75">
      <c r="A7" s="6" t="s">
        <v>40</v>
      </c>
      <c r="B7" s="1"/>
      <c r="C7" s="3">
        <f t="shared" si="0"/>
        <v>0</v>
      </c>
    </row>
    <row r="8" spans="1:3" ht="18.75">
      <c r="A8" s="6" t="s">
        <v>41</v>
      </c>
      <c r="B8" s="1"/>
      <c r="C8" s="3">
        <f t="shared" si="0"/>
        <v>0</v>
      </c>
    </row>
    <row r="9" spans="1:3" ht="18.75">
      <c r="A9" s="6" t="s">
        <v>42</v>
      </c>
      <c r="B9" s="1"/>
      <c r="C9" s="3">
        <f t="shared" si="0"/>
        <v>0</v>
      </c>
    </row>
    <row r="10" spans="1:3" ht="18.75">
      <c r="A10" s="6" t="s">
        <v>44</v>
      </c>
      <c r="B10" s="1"/>
      <c r="C10" s="3">
        <f t="shared" si="0"/>
        <v>0</v>
      </c>
    </row>
    <row r="11" spans="1:3" ht="19.5">
      <c r="A11" s="66" t="s">
        <v>21</v>
      </c>
      <c r="B11" s="66"/>
      <c r="C11" s="3"/>
    </row>
    <row r="12" spans="1:3" ht="18.75">
      <c r="A12" s="16" t="s">
        <v>26</v>
      </c>
      <c r="B12" s="15"/>
      <c r="C12" s="3">
        <f>IF(B12="да (стимулирует)",5,IF(B12="скорее да, чем нет",4,IF(B12="и да и нет",3,IF(B12="скорее нет",2,IF(B12="нет",1,0)))))</f>
        <v>0</v>
      </c>
    </row>
    <row r="13" spans="1:3" ht="18.75">
      <c r="A13" s="17" t="s">
        <v>27</v>
      </c>
      <c r="B13" s="15"/>
      <c r="C13" s="3">
        <f t="shared" ref="C13:C23" si="1">IF(B13="да (стимулирует)",5,IF(B13="скорее да, чем нет",4,IF(B13="и да и нет",3,IF(B13="скорее нет",2,IF(B13="нет",1,0)))))</f>
        <v>0</v>
      </c>
    </row>
    <row r="14" spans="1:3" ht="18.75">
      <c r="A14" s="17" t="s">
        <v>28</v>
      </c>
      <c r="B14" s="15"/>
      <c r="C14" s="3">
        <f t="shared" si="1"/>
        <v>0</v>
      </c>
    </row>
    <row r="15" spans="1:3" ht="18.75">
      <c r="A15" s="17" t="s">
        <v>29</v>
      </c>
      <c r="B15" s="15"/>
      <c r="C15" s="3">
        <f t="shared" si="1"/>
        <v>0</v>
      </c>
    </row>
    <row r="16" spans="1:3" ht="18.75">
      <c r="A16" s="17" t="s">
        <v>30</v>
      </c>
      <c r="B16" s="15"/>
      <c r="C16" s="3">
        <f t="shared" si="1"/>
        <v>0</v>
      </c>
    </row>
    <row r="17" spans="1:3" ht="18.75">
      <c r="A17" s="17" t="s">
        <v>31</v>
      </c>
      <c r="B17" s="15"/>
      <c r="C17" s="3">
        <f t="shared" si="1"/>
        <v>0</v>
      </c>
    </row>
    <row r="18" spans="1:3" ht="18.75">
      <c r="A18" s="17" t="s">
        <v>32</v>
      </c>
      <c r="B18" s="15"/>
      <c r="C18" s="3">
        <f t="shared" si="1"/>
        <v>0</v>
      </c>
    </row>
    <row r="19" spans="1:3" ht="18.75">
      <c r="A19" s="17" t="s">
        <v>33</v>
      </c>
      <c r="B19" s="15"/>
      <c r="C19" s="3">
        <f t="shared" si="1"/>
        <v>0</v>
      </c>
    </row>
    <row r="20" spans="1:3" ht="18.75">
      <c r="A20" s="17" t="s">
        <v>34</v>
      </c>
      <c r="B20" s="15"/>
      <c r="C20" s="3">
        <f t="shared" si="1"/>
        <v>0</v>
      </c>
    </row>
    <row r="21" spans="1:3" ht="18.75">
      <c r="A21" s="17" t="s">
        <v>35</v>
      </c>
      <c r="B21" s="15"/>
      <c r="C21" s="3">
        <f t="shared" si="1"/>
        <v>0</v>
      </c>
    </row>
    <row r="22" spans="1:3" ht="18.75">
      <c r="A22" s="17" t="s">
        <v>36</v>
      </c>
      <c r="B22" s="15"/>
      <c r="C22" s="3">
        <f t="shared" si="1"/>
        <v>0</v>
      </c>
    </row>
    <row r="23" spans="1:3" ht="18.75">
      <c r="A23" s="18" t="s">
        <v>37</v>
      </c>
      <c r="B23" s="15"/>
      <c r="C23" s="3">
        <f t="shared" si="1"/>
        <v>0</v>
      </c>
    </row>
    <row r="24" spans="1:3">
      <c r="A24" s="28"/>
      <c r="B24" s="28"/>
      <c r="C24" s="3"/>
    </row>
    <row r="25" spans="1:3">
      <c r="A25" s="28"/>
      <c r="B25" s="28"/>
    </row>
    <row r="26" spans="1:3">
      <c r="A26" s="28"/>
      <c r="B26" s="28"/>
    </row>
    <row r="27" spans="1:3">
      <c r="A27" s="28"/>
      <c r="B27" s="28"/>
    </row>
    <row r="28" spans="1:3">
      <c r="A28" s="28"/>
      <c r="B28" s="28"/>
    </row>
    <row r="29" spans="1:3">
      <c r="A29" s="28"/>
      <c r="B29" s="28"/>
    </row>
    <row r="30" spans="1:3">
      <c r="A30" s="28"/>
      <c r="B30" s="28"/>
    </row>
    <row r="31" spans="1:3">
      <c r="A31" s="28"/>
      <c r="B31" s="28"/>
    </row>
    <row r="32" spans="1:3">
      <c r="A32" s="28"/>
      <c r="B32" s="28"/>
    </row>
    <row r="33" spans="1:2">
      <c r="A33" s="28"/>
      <c r="B33" s="28"/>
    </row>
    <row r="34" spans="1:2">
      <c r="A34" s="28"/>
      <c r="B34" s="28"/>
    </row>
    <row r="35" spans="1:2">
      <c r="A35" s="28"/>
      <c r="B35" s="28"/>
    </row>
    <row r="36" spans="1:2">
      <c r="A36" s="28"/>
      <c r="B36" s="28"/>
    </row>
    <row r="37" spans="1:2">
      <c r="A37" s="28"/>
      <c r="B37" s="28"/>
    </row>
    <row r="38" spans="1:2">
      <c r="A38" s="28"/>
      <c r="B38" s="28"/>
    </row>
    <row r="39" spans="1:2">
      <c r="A39" s="28"/>
      <c r="B39" s="28"/>
    </row>
    <row r="40" spans="1:2">
      <c r="A40" s="28"/>
      <c r="B40" s="28"/>
    </row>
    <row r="41" spans="1:2">
      <c r="A41" s="28"/>
      <c r="B41" s="28"/>
    </row>
    <row r="42" spans="1:2">
      <c r="A42" s="28"/>
      <c r="B42" s="28"/>
    </row>
    <row r="43" spans="1:2">
      <c r="A43" s="28"/>
      <c r="B43" s="28"/>
    </row>
    <row r="44" spans="1:2">
      <c r="A44" s="28"/>
      <c r="B44" s="28"/>
    </row>
    <row r="45" spans="1:2">
      <c r="A45" s="28"/>
      <c r="B45" s="28"/>
    </row>
    <row r="46" spans="1:2">
      <c r="A46" s="28"/>
      <c r="B46" s="28"/>
    </row>
    <row r="47" spans="1:2">
      <c r="A47" s="28"/>
      <c r="B47" s="28"/>
    </row>
    <row r="48" spans="1:2">
      <c r="A48" s="28"/>
      <c r="B48" s="28"/>
    </row>
    <row r="49" spans="1:2">
      <c r="A49" s="28"/>
      <c r="B49" s="28"/>
    </row>
    <row r="50" spans="1:2">
      <c r="A50" s="28"/>
      <c r="B50" s="28"/>
    </row>
  </sheetData>
  <mergeCells count="3">
    <mergeCell ref="A3:B3"/>
    <mergeCell ref="A11:B11"/>
    <mergeCell ref="A1:B1"/>
  </mergeCells>
  <dataValidations count="2">
    <dataValidation type="list" allowBlank="1" showInputMessage="1" showErrorMessage="1" sqref="B4:B10">
      <mc:AlternateContent xmlns:x12ac="http://schemas.microsoft.com/office/spreadsheetml/2011/1/ac" xmlns:mc="http://schemas.openxmlformats.org/markup-compatibility/2006">
        <mc:Choice Requires="x12ac">
          <x12ac:list>да (препятствует),"скорее да, чем нет",и да и нет,скорее нет,нет</x12ac:list>
        </mc:Choice>
        <mc:Fallback>
          <formula1>"да (препятствует),скорее да, чем нет,и да и нет,скорее нет,нет"</formula1>
        </mc:Fallback>
      </mc:AlternateContent>
    </dataValidation>
    <dataValidation type="list" allowBlank="1" showInputMessage="1" showErrorMessage="1" sqref="B12:B23">
      <mc:AlternateContent xmlns:x12ac="http://schemas.microsoft.com/office/spreadsheetml/2011/1/ac" xmlns:mc="http://schemas.openxmlformats.org/markup-compatibility/2006">
        <mc:Choice Requires="x12ac">
          <x12ac:list>да (стимулирует),"скорее да, чем нет",и да и нет,скорее нет,нет</x12ac:list>
        </mc:Choice>
        <mc:Fallback>
          <formula1>"да (стимулирует),скорее да, чем нет,и да и нет,скорее нет,нет"</formula1>
        </mc:Fallback>
      </mc:AlternateContent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70" zoomScaleNormal="70" workbookViewId="0">
      <selection activeCell="A4" sqref="A4:A15"/>
    </sheetView>
  </sheetViews>
  <sheetFormatPr defaultRowHeight="15"/>
  <cols>
    <col min="1" max="3" width="94.42578125" style="19" customWidth="1"/>
  </cols>
  <sheetData>
    <row r="1" spans="1:13" ht="28.5">
      <c r="A1" s="50" t="s">
        <v>17</v>
      </c>
      <c r="B1" s="51" t="s">
        <v>22</v>
      </c>
      <c r="C1" s="31"/>
      <c r="D1" s="28"/>
      <c r="E1" s="47"/>
      <c r="F1" s="28"/>
      <c r="G1" s="28"/>
      <c r="H1" s="28"/>
      <c r="I1" s="28"/>
      <c r="J1" s="28"/>
      <c r="K1" s="28"/>
      <c r="L1" s="28"/>
      <c r="M1" s="28"/>
    </row>
    <row r="2" spans="1:13" ht="18.75">
      <c r="A2" s="50">
        <f>SUM('Анкета 1'!C3:C17)</f>
        <v>0</v>
      </c>
      <c r="B2" s="31"/>
      <c r="C2" s="31"/>
      <c r="D2" s="28"/>
      <c r="E2" s="28"/>
      <c r="F2" s="47"/>
      <c r="G2" s="28"/>
      <c r="H2" s="28"/>
      <c r="I2" s="28"/>
      <c r="J2" s="28"/>
      <c r="K2" s="28"/>
      <c r="L2" s="28"/>
      <c r="M2" s="28"/>
    </row>
    <row r="3" spans="1:13" ht="53.25" customHeight="1">
      <c r="A3" s="59" t="s">
        <v>23</v>
      </c>
      <c r="B3" s="60" t="s">
        <v>25</v>
      </c>
      <c r="C3" s="61" t="s">
        <v>24</v>
      </c>
      <c r="D3" s="48"/>
      <c r="E3" s="28"/>
      <c r="F3" s="28"/>
      <c r="G3" s="28"/>
      <c r="H3" s="28"/>
      <c r="I3" s="28"/>
      <c r="J3" s="28"/>
      <c r="K3" s="28"/>
      <c r="L3" s="28"/>
      <c r="M3" s="28"/>
    </row>
    <row r="4" spans="1:13" ht="32.25" customHeight="1">
      <c r="A4" s="67" t="str">
        <f>IF($A$2&gt;=55,"Активное развитие",IF(AND($A$2&gt;=36,$A$2&lt;=54),"Не сложившиеся развитие",IF(AND($A$2&lt;36,$A$2&gt;=15),"Остановившееся развитие","Подумайте о смене профессии")))</f>
        <v>Подумайте о смене профессии</v>
      </c>
      <c r="B4" s="52" t="str">
        <f>IF('Анкета 2'!C12&gt;3,'Анкета 2'!A12,"")</f>
        <v/>
      </c>
      <c r="C4" s="53" t="str">
        <f>IF('Анкета 2'!C4&gt;3,'Анкета 2'!A4,"")</f>
        <v/>
      </c>
      <c r="D4" s="49"/>
      <c r="E4" s="28"/>
      <c r="F4" s="28"/>
      <c r="G4" s="28"/>
      <c r="H4" s="28"/>
      <c r="I4" s="28"/>
      <c r="J4" s="28"/>
      <c r="K4" s="28"/>
      <c r="L4" s="28"/>
      <c r="M4" s="28"/>
    </row>
    <row r="5" spans="1:13" ht="18.75">
      <c r="A5" s="68"/>
      <c r="B5" s="54" t="str">
        <f>IF('Анкета 2'!C13&gt;3,'Анкета 2'!A13,"")</f>
        <v/>
      </c>
      <c r="C5" s="55" t="str">
        <f>IF('Анкета 2'!C5&gt;3,'Анкета 2'!A5,"")</f>
        <v/>
      </c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8.75">
      <c r="A6" s="68"/>
      <c r="B6" s="54" t="str">
        <f>IF('Анкета 2'!C14&gt;3,'Анкета 2'!A14,"")</f>
        <v/>
      </c>
      <c r="C6" s="55" t="str">
        <f>IF('Анкета 2'!C6&gt;3,'Анкета 2'!A6,"")</f>
        <v/>
      </c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8.75">
      <c r="A7" s="68"/>
      <c r="B7" s="54" t="str">
        <f>IF('Анкета 2'!C15&gt;3,'Анкета 2'!A15,"")</f>
        <v/>
      </c>
      <c r="C7" s="55" t="str">
        <f>IF('Анкета 2'!C7&gt;3,'Анкета 2'!A7,"")</f>
        <v/>
      </c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8.75">
      <c r="A8" s="68"/>
      <c r="B8" s="54" t="str">
        <f>IF('Анкета 2'!C16&gt;3,'Анкета 2'!A16,"")</f>
        <v/>
      </c>
      <c r="C8" s="55" t="str">
        <f>IF('Анкета 2'!C8&gt;3,'Анкета 2'!A8,"")</f>
        <v/>
      </c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8.75">
      <c r="A9" s="68"/>
      <c r="B9" s="54" t="str">
        <f>IF('Анкета 2'!C17&gt;3,'Анкета 2'!A17,"")</f>
        <v/>
      </c>
      <c r="C9" s="55" t="str">
        <f>IF('Анкета 2'!C9&gt;3,'Анкета 2'!A9,"")</f>
        <v/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8.75">
      <c r="A10" s="68"/>
      <c r="B10" s="54" t="str">
        <f>IF('Анкета 2'!C18&gt;3,'Анкета 2'!A18,"")</f>
        <v/>
      </c>
      <c r="C10" s="55" t="str">
        <f>IF('Анкета 2'!C10&gt;3,'Анкета 2'!A10,"")</f>
        <v/>
      </c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8.75">
      <c r="A11" s="68"/>
      <c r="B11" s="54" t="str">
        <f>IF('Анкета 2'!C19&gt;3,'Анкета 2'!A19,"")</f>
        <v/>
      </c>
      <c r="C11" s="56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8.75">
      <c r="A12" s="68"/>
      <c r="B12" s="54" t="str">
        <f>IF('Анкета 2'!C20&gt;3,'Анкета 2'!A20,"")</f>
        <v/>
      </c>
      <c r="C12" s="56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8.75">
      <c r="A13" s="68"/>
      <c r="B13" s="54" t="str">
        <f>IF('Анкета 2'!C21&gt;3,'Анкета 2'!A21,"")</f>
        <v/>
      </c>
      <c r="C13" s="56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8.75">
      <c r="A14" s="68"/>
      <c r="B14" s="54" t="str">
        <f>IF('Анкета 2'!C22&gt;3,'Анкета 2'!A22,"")</f>
        <v/>
      </c>
      <c r="C14" s="56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8.75">
      <c r="A15" s="69"/>
      <c r="B15" s="57" t="str">
        <f>IF('Анкета 2'!C23&gt;3,'Анкета 2'!A23,"")</f>
        <v/>
      </c>
      <c r="C15" s="5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>
      <c r="A16" s="31"/>
      <c r="B16" s="31"/>
      <c r="C16" s="31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>
      <c r="A17" s="31"/>
      <c r="B17" s="31"/>
      <c r="C17" s="31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>
      <c r="A18" s="31"/>
      <c r="B18" s="31"/>
      <c r="C18" s="31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>
      <c r="A19" s="31"/>
      <c r="B19" s="31"/>
      <c r="C19" s="31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s="31"/>
      <c r="B20" s="31"/>
      <c r="C20" s="31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31"/>
      <c r="B21" s="31"/>
      <c r="C21" s="31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31"/>
      <c r="B22" s="31"/>
      <c r="C22" s="31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31"/>
      <c r="B23" s="31"/>
      <c r="C23" s="31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31"/>
      <c r="B24" s="31"/>
      <c r="C24" s="31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31"/>
      <c r="B25" s="31"/>
      <c r="C25" s="31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31"/>
      <c r="B26" s="31"/>
      <c r="C26" s="31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>
      <c r="D28" s="28"/>
      <c r="E28" s="28"/>
      <c r="F28" s="28"/>
      <c r="G28" s="28"/>
      <c r="H28" s="28"/>
      <c r="I28" s="28"/>
      <c r="J28" s="28"/>
      <c r="K28" s="28"/>
      <c r="L28" s="28"/>
      <c r="M28" s="28"/>
    </row>
  </sheetData>
  <mergeCells count="1">
    <mergeCell ref="A4:A15"/>
  </mergeCells>
  <conditionalFormatting sqref="A4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workbookViewId="0">
      <selection activeCell="B3" sqref="B3"/>
    </sheetView>
  </sheetViews>
  <sheetFormatPr defaultColWidth="100.85546875" defaultRowHeight="15"/>
  <cols>
    <col min="2" max="2" width="28.5703125" bestFit="1" customWidth="1"/>
    <col min="3" max="3" width="51.28515625" style="28" customWidth="1"/>
    <col min="4" max="4" width="12" style="28" customWidth="1"/>
    <col min="5" max="10" width="100.85546875" style="28"/>
  </cols>
  <sheetData>
    <row r="1" spans="1:3" ht="48" customHeight="1">
      <c r="A1" s="70" t="s">
        <v>72</v>
      </c>
      <c r="B1" s="70"/>
    </row>
    <row r="2" spans="1:3" ht="42" customHeight="1">
      <c r="A2" s="10" t="s">
        <v>71</v>
      </c>
      <c r="B2" s="11" t="s">
        <v>73</v>
      </c>
    </row>
    <row r="3" spans="1:3" ht="28.5" customHeight="1">
      <c r="A3" s="9" t="s">
        <v>45</v>
      </c>
      <c r="B3" s="8"/>
      <c r="C3" s="29" t="str">
        <f>IF(B3="Очень трудно",5,IF(B3="Трудно",4,IF(B3="Средне",3,IF(B3="Почти не трудно",2,IF(B3="Не трудно",1,"")))))</f>
        <v/>
      </c>
    </row>
    <row r="4" spans="1:3" ht="28.5" customHeight="1">
      <c r="A4" s="14" t="s">
        <v>46</v>
      </c>
      <c r="B4" s="12"/>
      <c r="C4" s="29" t="str">
        <f t="shared" ref="C4:C28" si="0">IF(B4="Очень трудно",5,IF(B4="Трудно",4,IF(B4="Средне",3,IF(B4="Почти не трудно",2,IF(B4="Не трудно",1,"")))))</f>
        <v/>
      </c>
    </row>
    <row r="5" spans="1:3" ht="28.5" customHeight="1">
      <c r="A5" s="13" t="s">
        <v>47</v>
      </c>
      <c r="B5" s="8"/>
      <c r="C5" s="29" t="str">
        <f t="shared" si="0"/>
        <v/>
      </c>
    </row>
    <row r="6" spans="1:3" ht="28.5" customHeight="1">
      <c r="A6" s="13" t="s">
        <v>48</v>
      </c>
      <c r="B6" s="8"/>
      <c r="C6" s="29" t="str">
        <f t="shared" si="0"/>
        <v/>
      </c>
    </row>
    <row r="7" spans="1:3" ht="28.5" customHeight="1">
      <c r="A7" s="13" t="s">
        <v>49</v>
      </c>
      <c r="B7" s="8"/>
      <c r="C7" s="29" t="str">
        <f t="shared" si="0"/>
        <v/>
      </c>
    </row>
    <row r="8" spans="1:3" ht="28.5" customHeight="1">
      <c r="A8" s="9" t="s">
        <v>50</v>
      </c>
      <c r="B8" s="8"/>
      <c r="C8" s="29" t="str">
        <f t="shared" si="0"/>
        <v/>
      </c>
    </row>
    <row r="9" spans="1:3" ht="28.5" customHeight="1">
      <c r="A9" s="9" t="s">
        <v>51</v>
      </c>
      <c r="B9" s="8"/>
      <c r="C9" s="29" t="str">
        <f t="shared" si="0"/>
        <v/>
      </c>
    </row>
    <row r="10" spans="1:3" ht="28.5" customHeight="1">
      <c r="A10" s="9" t="s">
        <v>52</v>
      </c>
      <c r="B10" s="8"/>
      <c r="C10" s="29" t="str">
        <f t="shared" si="0"/>
        <v/>
      </c>
    </row>
    <row r="11" spans="1:3" ht="28.5" customHeight="1">
      <c r="A11" s="9" t="s">
        <v>53</v>
      </c>
      <c r="B11" s="8"/>
      <c r="C11" s="29" t="str">
        <f t="shared" si="0"/>
        <v/>
      </c>
    </row>
    <row r="12" spans="1:3" ht="28.5" customHeight="1">
      <c r="A12" s="9" t="s">
        <v>54</v>
      </c>
      <c r="B12" s="8"/>
      <c r="C12" s="29" t="str">
        <f t="shared" si="0"/>
        <v/>
      </c>
    </row>
    <row r="13" spans="1:3" ht="28.5" customHeight="1">
      <c r="A13" s="9" t="s">
        <v>55</v>
      </c>
      <c r="B13" s="8"/>
      <c r="C13" s="29" t="str">
        <f t="shared" si="0"/>
        <v/>
      </c>
    </row>
    <row r="14" spans="1:3" ht="28.5" customHeight="1">
      <c r="A14" s="9" t="s">
        <v>56</v>
      </c>
      <c r="B14" s="8"/>
      <c r="C14" s="29" t="str">
        <f t="shared" si="0"/>
        <v/>
      </c>
    </row>
    <row r="15" spans="1:3" ht="28.5" customHeight="1">
      <c r="A15" s="9" t="s">
        <v>57</v>
      </c>
      <c r="B15" s="8"/>
      <c r="C15" s="29" t="str">
        <f t="shared" si="0"/>
        <v/>
      </c>
    </row>
    <row r="16" spans="1:3" ht="28.5" customHeight="1">
      <c r="A16" s="9" t="s">
        <v>58</v>
      </c>
      <c r="B16" s="8"/>
      <c r="C16" s="29" t="str">
        <f t="shared" si="0"/>
        <v/>
      </c>
    </row>
    <row r="17" spans="1:3" ht="28.5" customHeight="1">
      <c r="A17" s="9" t="s">
        <v>59</v>
      </c>
      <c r="B17" s="8"/>
      <c r="C17" s="29" t="str">
        <f t="shared" si="0"/>
        <v/>
      </c>
    </row>
    <row r="18" spans="1:3" ht="28.5" customHeight="1">
      <c r="A18" s="9" t="s">
        <v>60</v>
      </c>
      <c r="B18" s="8"/>
      <c r="C18" s="29" t="str">
        <f t="shared" si="0"/>
        <v/>
      </c>
    </row>
    <row r="19" spans="1:3" ht="28.5" customHeight="1">
      <c r="A19" s="9" t="s">
        <v>61</v>
      </c>
      <c r="B19" s="8"/>
      <c r="C19" s="29" t="str">
        <f t="shared" si="0"/>
        <v/>
      </c>
    </row>
    <row r="20" spans="1:3" ht="28.5" customHeight="1">
      <c r="A20" s="9" t="s">
        <v>62</v>
      </c>
      <c r="B20" s="8"/>
      <c r="C20" s="29" t="str">
        <f t="shared" si="0"/>
        <v/>
      </c>
    </row>
    <row r="21" spans="1:3" ht="28.5" customHeight="1">
      <c r="A21" s="9" t="s">
        <v>63</v>
      </c>
      <c r="B21" s="8"/>
      <c r="C21" s="29" t="str">
        <f t="shared" si="0"/>
        <v/>
      </c>
    </row>
    <row r="22" spans="1:3" ht="28.5" customHeight="1">
      <c r="A22" s="9" t="s">
        <v>64</v>
      </c>
      <c r="B22" s="8"/>
      <c r="C22" s="29" t="str">
        <f t="shared" si="0"/>
        <v/>
      </c>
    </row>
    <row r="23" spans="1:3" ht="28.5" customHeight="1">
      <c r="A23" s="9" t="s">
        <v>65</v>
      </c>
      <c r="B23" s="8"/>
      <c r="C23" s="29" t="str">
        <f t="shared" si="0"/>
        <v/>
      </c>
    </row>
    <row r="24" spans="1:3" ht="28.5" customHeight="1">
      <c r="A24" s="9" t="s">
        <v>66</v>
      </c>
      <c r="B24" s="8"/>
      <c r="C24" s="29" t="str">
        <f t="shared" si="0"/>
        <v/>
      </c>
    </row>
    <row r="25" spans="1:3" ht="28.5" customHeight="1">
      <c r="A25" s="9" t="s">
        <v>67</v>
      </c>
      <c r="B25" s="8"/>
      <c r="C25" s="29" t="str">
        <f t="shared" si="0"/>
        <v/>
      </c>
    </row>
    <row r="26" spans="1:3" ht="28.5" customHeight="1">
      <c r="A26" s="9" t="s">
        <v>68</v>
      </c>
      <c r="B26" s="8"/>
      <c r="C26" s="29" t="str">
        <f t="shared" si="0"/>
        <v/>
      </c>
    </row>
    <row r="27" spans="1:3" ht="28.5" customHeight="1">
      <c r="A27" s="9" t="s">
        <v>69</v>
      </c>
      <c r="B27" s="8"/>
      <c r="C27" s="29" t="str">
        <f t="shared" si="0"/>
        <v/>
      </c>
    </row>
    <row r="28" spans="1:3" ht="28.5" customHeight="1">
      <c r="A28" s="9" t="s">
        <v>70</v>
      </c>
      <c r="B28" s="8"/>
      <c r="C28" s="29" t="str">
        <f t="shared" si="0"/>
        <v/>
      </c>
    </row>
    <row r="29" spans="1:3">
      <c r="A29" s="28"/>
      <c r="B29" s="28"/>
    </row>
    <row r="30" spans="1:3">
      <c r="A30" s="28"/>
      <c r="B30" s="28"/>
    </row>
    <row r="31" spans="1:3">
      <c r="A31" s="28"/>
      <c r="B31" s="28"/>
    </row>
    <row r="32" spans="1:3">
      <c r="A32" s="28"/>
      <c r="B32" s="28"/>
    </row>
    <row r="33" spans="1:2">
      <c r="A33" s="28"/>
      <c r="B33" s="28"/>
    </row>
    <row r="34" spans="1:2">
      <c r="A34" s="28"/>
      <c r="B34" s="28"/>
    </row>
    <row r="35" spans="1:2">
      <c r="A35" s="28"/>
      <c r="B35" s="28"/>
    </row>
    <row r="36" spans="1:2">
      <c r="A36" s="28"/>
      <c r="B36" s="28"/>
    </row>
    <row r="37" spans="1:2">
      <c r="A37" s="28"/>
      <c r="B37" s="28"/>
    </row>
    <row r="38" spans="1:2">
      <c r="A38" s="28"/>
      <c r="B38" s="28"/>
    </row>
    <row r="39" spans="1:2">
      <c r="A39" s="28"/>
      <c r="B39" s="28"/>
    </row>
    <row r="40" spans="1:2">
      <c r="A40" s="28"/>
      <c r="B40" s="28"/>
    </row>
    <row r="41" spans="1:2">
      <c r="A41" s="28"/>
      <c r="B41" s="28"/>
    </row>
    <row r="42" spans="1:2">
      <c r="A42" s="28"/>
      <c r="B42" s="28"/>
    </row>
    <row r="43" spans="1:2">
      <c r="A43" s="28"/>
      <c r="B43" s="28"/>
    </row>
    <row r="44" spans="1:2">
      <c r="A44" s="28"/>
      <c r="B44" s="28"/>
    </row>
    <row r="45" spans="1:2">
      <c r="A45" s="28"/>
      <c r="B45" s="28"/>
    </row>
    <row r="46" spans="1:2">
      <c r="A46" s="28"/>
      <c r="B46" s="28"/>
    </row>
    <row r="47" spans="1:2">
      <c r="A47" s="28"/>
      <c r="B47" s="28"/>
    </row>
    <row r="48" spans="1:2">
      <c r="A48" s="28"/>
      <c r="B48" s="28"/>
    </row>
    <row r="49" spans="1:2">
      <c r="A49" s="28"/>
      <c r="B49" s="28"/>
    </row>
    <row r="50" spans="1:2">
      <c r="A50" s="28"/>
      <c r="B50" s="28"/>
    </row>
    <row r="51" spans="1:2">
      <c r="A51" s="28"/>
      <c r="B51" s="28"/>
    </row>
    <row r="52" spans="1:2">
      <c r="A52" s="28"/>
      <c r="B52" s="28"/>
    </row>
    <row r="53" spans="1:2">
      <c r="A53" s="28"/>
      <c r="B53" s="28"/>
    </row>
    <row r="54" spans="1:2">
      <c r="A54" s="28"/>
      <c r="B54" s="28"/>
    </row>
    <row r="55" spans="1:2">
      <c r="A55" s="28"/>
      <c r="B55" s="28"/>
    </row>
    <row r="56" spans="1:2">
      <c r="A56" s="28"/>
      <c r="B56" s="28"/>
    </row>
    <row r="57" spans="1:2">
      <c r="A57" s="28"/>
      <c r="B57" s="28"/>
    </row>
    <row r="58" spans="1:2">
      <c r="A58" s="28"/>
      <c r="B58" s="28"/>
    </row>
    <row r="59" spans="1:2">
      <c r="A59" s="28"/>
      <c r="B59" s="28"/>
    </row>
    <row r="60" spans="1:2">
      <c r="A60" s="28"/>
      <c r="B60" s="28"/>
    </row>
    <row r="61" spans="1:2">
      <c r="A61" s="28"/>
      <c r="B61" s="28"/>
    </row>
    <row r="62" spans="1:2">
      <c r="A62" s="28"/>
      <c r="B62" s="28"/>
    </row>
    <row r="63" spans="1:2">
      <c r="A63" s="28"/>
      <c r="B63" s="28"/>
    </row>
    <row r="64" spans="1:2">
      <c r="A64" s="28"/>
      <c r="B64" s="28"/>
    </row>
    <row r="65" spans="1:2">
      <c r="A65" s="28"/>
      <c r="B65" s="28"/>
    </row>
    <row r="66" spans="1:2">
      <c r="A66" s="28"/>
      <c r="B66" s="28"/>
    </row>
    <row r="67" spans="1:2">
      <c r="A67" s="28"/>
      <c r="B67" s="28"/>
    </row>
    <row r="68" spans="1:2">
      <c r="A68" s="28"/>
      <c r="B68" s="28"/>
    </row>
    <row r="69" spans="1:2">
      <c r="A69" s="28"/>
      <c r="B69" s="28"/>
    </row>
    <row r="70" spans="1:2">
      <c r="A70" s="28"/>
      <c r="B70" s="28"/>
    </row>
    <row r="71" spans="1:2">
      <c r="A71" s="28"/>
      <c r="B71" s="28"/>
    </row>
    <row r="72" spans="1:2">
      <c r="A72" s="28"/>
      <c r="B72" s="28"/>
    </row>
  </sheetData>
  <mergeCells count="1">
    <mergeCell ref="A1:B1"/>
  </mergeCells>
  <conditionalFormatting sqref="C3:C28">
    <cfRule type="dataBar" priority="1">
      <dataBar showValue="0">
        <cfvo type="num" val="2"/>
        <cfvo type="num" val="5"/>
        <color rgb="FFFF0000"/>
      </dataBar>
    </cfRule>
  </conditionalFormatting>
  <dataValidations count="1">
    <dataValidation type="list" allowBlank="1" showInputMessage="1" showErrorMessage="1" sqref="B3 B5:B28">
      <formula1>"Очень трудно,Трудно,Средне,Почти не трудно,Не трудно"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="120" zoomScaleNormal="120" workbookViewId="0">
      <selection activeCell="B7" sqref="B7"/>
    </sheetView>
  </sheetViews>
  <sheetFormatPr defaultRowHeight="15"/>
  <cols>
    <col min="1" max="1" width="109.85546875" style="19" customWidth="1"/>
    <col min="2" max="2" width="16" customWidth="1"/>
    <col min="3" max="5" width="9.140625" style="28"/>
  </cols>
  <sheetData>
    <row r="1" spans="1:2" ht="22.5" customHeight="1">
      <c r="A1" s="71" t="s">
        <v>80</v>
      </c>
      <c r="B1" s="71"/>
    </row>
    <row r="2" spans="1:2" ht="20.25" customHeight="1">
      <c r="A2" s="75" t="s">
        <v>79</v>
      </c>
      <c r="B2" s="75"/>
    </row>
    <row r="3" spans="1:2" ht="48.75" customHeight="1">
      <c r="A3" s="72" t="s">
        <v>126</v>
      </c>
      <c r="B3" s="72"/>
    </row>
    <row r="4" spans="1:2" ht="65.25" customHeight="1">
      <c r="A4" s="73" t="s">
        <v>127</v>
      </c>
      <c r="B4" s="73"/>
    </row>
    <row r="5" spans="1:2" ht="56.25" customHeight="1">
      <c r="A5" s="74" t="s">
        <v>128</v>
      </c>
      <c r="B5" s="74"/>
    </row>
    <row r="6" spans="1:2" ht="31.5" customHeight="1">
      <c r="A6" s="20" t="s">
        <v>74</v>
      </c>
      <c r="B6" s="20" t="s">
        <v>76</v>
      </c>
    </row>
    <row r="7" spans="1:2" ht="18" customHeight="1">
      <c r="A7" s="23" t="s">
        <v>75</v>
      </c>
      <c r="B7" s="30"/>
    </row>
    <row r="8" spans="1:2">
      <c r="A8" s="23" t="s">
        <v>77</v>
      </c>
      <c r="B8" s="30"/>
    </row>
    <row r="9" spans="1:2">
      <c r="A9" s="23" t="s">
        <v>78</v>
      </c>
      <c r="B9" s="30"/>
    </row>
    <row r="10" spans="1:2">
      <c r="A10" s="31"/>
      <c r="B10" s="28"/>
    </row>
    <row r="11" spans="1:2">
      <c r="A11" s="31"/>
      <c r="B11" s="28"/>
    </row>
    <row r="12" spans="1:2">
      <c r="A12" s="31"/>
      <c r="B12" s="28"/>
    </row>
    <row r="13" spans="1:2">
      <c r="A13" s="31"/>
      <c r="B13" s="28"/>
    </row>
    <row r="14" spans="1:2">
      <c r="A14" s="31"/>
      <c r="B14" s="28"/>
    </row>
    <row r="15" spans="1:2">
      <c r="A15" s="31"/>
      <c r="B15" s="28"/>
    </row>
    <row r="16" spans="1:2">
      <c r="A16" s="31"/>
      <c r="B16" s="28"/>
    </row>
    <row r="17" spans="1:2">
      <c r="A17" s="31"/>
      <c r="B17" s="28"/>
    </row>
    <row r="18" spans="1:2">
      <c r="A18" s="31"/>
      <c r="B18" s="28"/>
    </row>
    <row r="19" spans="1:2">
      <c r="A19" s="31"/>
      <c r="B19" s="28"/>
    </row>
    <row r="20" spans="1:2">
      <c r="A20" s="31"/>
      <c r="B20" s="28"/>
    </row>
    <row r="21" spans="1:2">
      <c r="A21" s="31"/>
      <c r="B21" s="28"/>
    </row>
    <row r="22" spans="1:2">
      <c r="A22" s="31"/>
      <c r="B22" s="28"/>
    </row>
    <row r="23" spans="1:2">
      <c r="A23" s="31"/>
      <c r="B23" s="28"/>
    </row>
    <row r="24" spans="1:2">
      <c r="A24" s="31"/>
      <c r="B24" s="28"/>
    </row>
    <row r="25" spans="1:2">
      <c r="A25" s="31"/>
      <c r="B25" s="28"/>
    </row>
    <row r="26" spans="1:2">
      <c r="A26" s="31"/>
      <c r="B26" s="28"/>
    </row>
    <row r="27" spans="1:2">
      <c r="A27" s="31"/>
      <c r="B27" s="28"/>
    </row>
    <row r="28" spans="1:2">
      <c r="A28" s="31"/>
      <c r="B28" s="28"/>
    </row>
    <row r="29" spans="1:2">
      <c r="A29" s="31"/>
      <c r="B29" s="28"/>
    </row>
    <row r="30" spans="1:2">
      <c r="A30" s="31"/>
      <c r="B30" s="28"/>
    </row>
    <row r="31" spans="1:2">
      <c r="A31" s="31"/>
      <c r="B31" s="28"/>
    </row>
    <row r="32" spans="1:2">
      <c r="A32" s="31"/>
      <c r="B32" s="28"/>
    </row>
    <row r="33" spans="1:2">
      <c r="A33" s="31"/>
      <c r="B33" s="28"/>
    </row>
    <row r="34" spans="1:2">
      <c r="A34" s="31"/>
      <c r="B34" s="28"/>
    </row>
    <row r="35" spans="1:2">
      <c r="A35" s="31"/>
      <c r="B35" s="28"/>
    </row>
    <row r="36" spans="1:2">
      <c r="A36" s="31"/>
      <c r="B36" s="28"/>
    </row>
    <row r="37" spans="1:2">
      <c r="A37" s="31"/>
      <c r="B37" s="28"/>
    </row>
    <row r="38" spans="1:2">
      <c r="A38" s="31"/>
      <c r="B38" s="28"/>
    </row>
    <row r="39" spans="1:2">
      <c r="A39" s="31"/>
      <c r="B39" s="28"/>
    </row>
    <row r="40" spans="1:2">
      <c r="A40" s="31"/>
      <c r="B40" s="28"/>
    </row>
    <row r="41" spans="1:2">
      <c r="A41" s="31"/>
      <c r="B41" s="28"/>
    </row>
  </sheetData>
  <mergeCells count="5">
    <mergeCell ref="A1:B1"/>
    <mergeCell ref="A3:B3"/>
    <mergeCell ref="A4:B4"/>
    <mergeCell ref="A5:B5"/>
    <mergeCell ref="A2:B2"/>
  </mergeCells>
  <dataValidations count="1">
    <dataValidation type="whole" allowBlank="1" showInputMessage="1" showErrorMessage="1" sqref="B7 B8 B9">
      <formula1>0</formula1>
      <formula2>2</formula2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zoomScale="115" zoomScaleNormal="115" workbookViewId="0">
      <selection activeCell="B8" sqref="B8"/>
    </sheetView>
  </sheetViews>
  <sheetFormatPr defaultRowHeight="15"/>
  <cols>
    <col min="1" max="1" width="123.28515625" style="25" customWidth="1"/>
    <col min="2" max="2" width="30.42578125" style="26" customWidth="1"/>
    <col min="3" max="5" width="9.140625" style="28"/>
  </cols>
  <sheetData>
    <row r="1" spans="1:5" ht="45" customHeight="1">
      <c r="A1" s="80" t="s">
        <v>85</v>
      </c>
      <c r="B1" s="80"/>
    </row>
    <row r="2" spans="1:5" s="19" customFormat="1" ht="24" customHeight="1">
      <c r="A2" s="81" t="s">
        <v>79</v>
      </c>
      <c r="B2" s="81"/>
      <c r="C2" s="31"/>
      <c r="D2" s="31"/>
      <c r="E2" s="31"/>
    </row>
    <row r="3" spans="1:5" s="19" customFormat="1" ht="42" customHeight="1">
      <c r="A3" s="72" t="s">
        <v>126</v>
      </c>
      <c r="B3" s="72"/>
      <c r="C3" s="31"/>
      <c r="D3" s="31"/>
      <c r="E3" s="31"/>
    </row>
    <row r="4" spans="1:5" s="19" customFormat="1" ht="54" customHeight="1">
      <c r="A4" s="73" t="s">
        <v>129</v>
      </c>
      <c r="B4" s="73"/>
      <c r="C4" s="31"/>
      <c r="D4" s="31"/>
      <c r="E4" s="31"/>
    </row>
    <row r="5" spans="1:5" s="19" customFormat="1" ht="52.5" customHeight="1">
      <c r="A5" s="74" t="s">
        <v>128</v>
      </c>
      <c r="B5" s="74"/>
      <c r="C5" s="31"/>
      <c r="D5" s="31"/>
      <c r="E5" s="31"/>
    </row>
    <row r="6" spans="1:5" s="19" customFormat="1" ht="21.75" customHeight="1">
      <c r="A6" s="82" t="s">
        <v>84</v>
      </c>
      <c r="B6" s="83"/>
      <c r="C6" s="31"/>
      <c r="D6" s="31"/>
      <c r="E6" s="31"/>
    </row>
    <row r="7" spans="1:5">
      <c r="A7" s="21" t="s">
        <v>82</v>
      </c>
      <c r="B7" s="22" t="s">
        <v>83</v>
      </c>
    </row>
    <row r="8" spans="1:5">
      <c r="A8" s="23" t="s">
        <v>94</v>
      </c>
      <c r="B8" s="27"/>
    </row>
    <row r="9" spans="1:5" ht="30">
      <c r="A9" s="23" t="s">
        <v>86</v>
      </c>
      <c r="B9" s="27"/>
    </row>
    <row r="10" spans="1:5" ht="30">
      <c r="A10" s="23" t="s">
        <v>125</v>
      </c>
      <c r="B10" s="27"/>
    </row>
    <row r="11" spans="1:5">
      <c r="A11" s="23" t="s">
        <v>87</v>
      </c>
      <c r="B11" s="27"/>
    </row>
    <row r="12" spans="1:5">
      <c r="A12" s="23" t="s">
        <v>88</v>
      </c>
      <c r="B12" s="27"/>
    </row>
    <row r="13" spans="1:5" ht="30">
      <c r="A13" s="23" t="s">
        <v>89</v>
      </c>
      <c r="B13" s="27"/>
    </row>
    <row r="14" spans="1:5">
      <c r="A14" s="23" t="s">
        <v>90</v>
      </c>
      <c r="B14" s="27"/>
    </row>
    <row r="15" spans="1:5">
      <c r="A15" s="23" t="s">
        <v>91</v>
      </c>
      <c r="B15" s="27"/>
    </row>
    <row r="16" spans="1:5">
      <c r="A16" s="23" t="s">
        <v>92</v>
      </c>
      <c r="B16" s="27"/>
    </row>
    <row r="17" spans="1:2" ht="30">
      <c r="A17" s="23" t="s">
        <v>93</v>
      </c>
      <c r="B17" s="27"/>
    </row>
    <row r="18" spans="1:2" ht="18.75">
      <c r="A18" s="76" t="s">
        <v>95</v>
      </c>
      <c r="B18" s="77"/>
    </row>
    <row r="19" spans="1:2">
      <c r="A19" s="23" t="s">
        <v>96</v>
      </c>
      <c r="B19" s="27"/>
    </row>
    <row r="20" spans="1:2" ht="30">
      <c r="A20" s="23" t="s">
        <v>97</v>
      </c>
      <c r="B20" s="27"/>
    </row>
    <row r="21" spans="1:2">
      <c r="A21" s="23" t="s">
        <v>98</v>
      </c>
      <c r="B21" s="27"/>
    </row>
    <row r="22" spans="1:2" ht="30">
      <c r="A22" s="23" t="s">
        <v>99</v>
      </c>
      <c r="B22" s="27"/>
    </row>
    <row r="23" spans="1:2">
      <c r="A23" s="23" t="s">
        <v>100</v>
      </c>
      <c r="B23" s="27"/>
    </row>
    <row r="24" spans="1:2" ht="30">
      <c r="A24" s="23" t="s">
        <v>101</v>
      </c>
      <c r="B24" s="27"/>
    </row>
    <row r="25" spans="1:2" ht="30">
      <c r="A25" s="23" t="s">
        <v>109</v>
      </c>
      <c r="B25" s="27"/>
    </row>
    <row r="26" spans="1:2">
      <c r="A26" s="23" t="s">
        <v>102</v>
      </c>
      <c r="B26" s="27"/>
    </row>
    <row r="27" spans="1:2">
      <c r="A27" s="23" t="s">
        <v>103</v>
      </c>
      <c r="B27" s="27"/>
    </row>
    <row r="28" spans="1:2" ht="45">
      <c r="A28" s="23" t="s">
        <v>104</v>
      </c>
      <c r="B28" s="27"/>
    </row>
    <row r="29" spans="1:2">
      <c r="A29" s="23" t="s">
        <v>105</v>
      </c>
      <c r="B29" s="27"/>
    </row>
    <row r="30" spans="1:2" ht="30">
      <c r="A30" s="23" t="s">
        <v>106</v>
      </c>
      <c r="B30" s="27"/>
    </row>
    <row r="31" spans="1:2" ht="18.75">
      <c r="A31" s="78" t="s">
        <v>107</v>
      </c>
      <c r="B31" s="78"/>
    </row>
    <row r="32" spans="1:2">
      <c r="A32" s="23" t="s">
        <v>132</v>
      </c>
      <c r="B32" s="27"/>
    </row>
    <row r="33" spans="1:2" ht="30">
      <c r="A33" s="23" t="s">
        <v>108</v>
      </c>
      <c r="B33" s="27"/>
    </row>
    <row r="34" spans="1:2">
      <c r="A34" s="23" t="s">
        <v>110</v>
      </c>
      <c r="B34" s="27"/>
    </row>
    <row r="35" spans="1:2" ht="62.25" customHeight="1">
      <c r="A35" s="24" t="s">
        <v>111</v>
      </c>
      <c r="B35" s="27"/>
    </row>
    <row r="36" spans="1:2">
      <c r="A36" s="23" t="s">
        <v>112</v>
      </c>
      <c r="B36" s="27"/>
    </row>
    <row r="37" spans="1:2">
      <c r="A37" s="23" t="s">
        <v>113</v>
      </c>
      <c r="B37" s="27"/>
    </row>
    <row r="38" spans="1:2" ht="30">
      <c r="A38" s="23" t="s">
        <v>114</v>
      </c>
      <c r="B38" s="27"/>
    </row>
    <row r="39" spans="1:2" ht="30">
      <c r="A39" s="23" t="s">
        <v>115</v>
      </c>
      <c r="B39" s="27"/>
    </row>
    <row r="40" spans="1:2" ht="45">
      <c r="A40" s="24" t="s">
        <v>131</v>
      </c>
      <c r="B40" s="27"/>
    </row>
    <row r="41" spans="1:2">
      <c r="A41" s="23" t="s">
        <v>116</v>
      </c>
      <c r="B41" s="27"/>
    </row>
    <row r="42" spans="1:2" ht="21.75" customHeight="1">
      <c r="A42" s="79" t="s">
        <v>117</v>
      </c>
      <c r="B42" s="79"/>
    </row>
    <row r="43" spans="1:2">
      <c r="A43" s="23" t="s">
        <v>118</v>
      </c>
      <c r="B43" s="27"/>
    </row>
    <row r="44" spans="1:2" ht="30">
      <c r="A44" s="23" t="s">
        <v>119</v>
      </c>
      <c r="B44" s="27"/>
    </row>
    <row r="45" spans="1:2" ht="51.75" customHeight="1">
      <c r="A45" s="24" t="s">
        <v>120</v>
      </c>
      <c r="B45" s="27"/>
    </row>
    <row r="46" spans="1:2" ht="45">
      <c r="A46" s="23" t="s">
        <v>130</v>
      </c>
      <c r="B46" s="27"/>
    </row>
    <row r="47" spans="1:2" ht="30">
      <c r="A47" s="23" t="s">
        <v>121</v>
      </c>
      <c r="B47" s="27"/>
    </row>
    <row r="48" spans="1:2">
      <c r="A48" s="23" t="s">
        <v>122</v>
      </c>
      <c r="B48" s="27"/>
    </row>
    <row r="49" spans="1:2">
      <c r="A49" s="23" t="s">
        <v>123</v>
      </c>
      <c r="B49" s="27"/>
    </row>
    <row r="50" spans="1:2">
      <c r="A50" s="62"/>
      <c r="B50" s="63"/>
    </row>
    <row r="51" spans="1:2">
      <c r="A51" s="62"/>
      <c r="B51" s="63"/>
    </row>
    <row r="52" spans="1:2">
      <c r="A52" s="62"/>
      <c r="B52" s="63"/>
    </row>
    <row r="53" spans="1:2">
      <c r="A53" s="62"/>
      <c r="B53" s="63"/>
    </row>
    <row r="54" spans="1:2">
      <c r="A54" s="62"/>
      <c r="B54" s="63"/>
    </row>
    <row r="55" spans="1:2">
      <c r="A55" s="62"/>
      <c r="B55" s="63"/>
    </row>
    <row r="56" spans="1:2">
      <c r="A56" s="62"/>
      <c r="B56" s="63"/>
    </row>
    <row r="57" spans="1:2">
      <c r="A57" s="62"/>
      <c r="B57" s="63"/>
    </row>
    <row r="58" spans="1:2">
      <c r="A58" s="62"/>
      <c r="B58" s="63"/>
    </row>
    <row r="59" spans="1:2">
      <c r="A59" s="62"/>
      <c r="B59" s="63"/>
    </row>
    <row r="60" spans="1:2">
      <c r="A60" s="62"/>
      <c r="B60" s="63"/>
    </row>
    <row r="61" spans="1:2">
      <c r="A61" s="62"/>
      <c r="B61" s="63"/>
    </row>
    <row r="62" spans="1:2">
      <c r="A62" s="62"/>
      <c r="B62" s="63"/>
    </row>
    <row r="63" spans="1:2">
      <c r="A63" s="62"/>
      <c r="B63" s="63"/>
    </row>
    <row r="64" spans="1:2">
      <c r="A64" s="62"/>
      <c r="B64" s="63"/>
    </row>
    <row r="65" spans="1:2">
      <c r="A65" s="62"/>
      <c r="B65" s="63"/>
    </row>
    <row r="66" spans="1:2">
      <c r="A66" s="62"/>
      <c r="B66" s="63"/>
    </row>
    <row r="67" spans="1:2">
      <c r="A67" s="62"/>
      <c r="B67" s="63"/>
    </row>
    <row r="68" spans="1:2">
      <c r="A68" s="62"/>
      <c r="B68" s="63"/>
    </row>
    <row r="69" spans="1:2">
      <c r="A69" s="62"/>
      <c r="B69" s="63"/>
    </row>
    <row r="70" spans="1:2">
      <c r="A70" s="62"/>
      <c r="B70" s="63"/>
    </row>
    <row r="71" spans="1:2">
      <c r="A71" s="62"/>
      <c r="B71" s="63"/>
    </row>
    <row r="72" spans="1:2">
      <c r="A72" s="62"/>
      <c r="B72" s="63"/>
    </row>
    <row r="73" spans="1:2">
      <c r="A73" s="62"/>
      <c r="B73" s="63"/>
    </row>
    <row r="74" spans="1:2">
      <c r="A74" s="62"/>
      <c r="B74" s="63"/>
    </row>
    <row r="75" spans="1:2">
      <c r="A75" s="62"/>
      <c r="B75" s="63"/>
    </row>
    <row r="76" spans="1:2">
      <c r="A76" s="62"/>
      <c r="B76" s="63"/>
    </row>
    <row r="77" spans="1:2">
      <c r="A77" s="62"/>
      <c r="B77" s="63"/>
    </row>
    <row r="78" spans="1:2">
      <c r="A78" s="62"/>
      <c r="B78" s="63"/>
    </row>
    <row r="79" spans="1:2">
      <c r="A79" s="62"/>
      <c r="B79" s="63"/>
    </row>
    <row r="80" spans="1:2">
      <c r="A80" s="62"/>
      <c r="B80" s="63"/>
    </row>
    <row r="81" spans="1:2">
      <c r="A81" s="62"/>
      <c r="B81" s="63"/>
    </row>
    <row r="82" spans="1:2">
      <c r="A82" s="62"/>
      <c r="B82" s="63"/>
    </row>
    <row r="83" spans="1:2">
      <c r="A83" s="62"/>
      <c r="B83" s="63"/>
    </row>
    <row r="84" spans="1:2">
      <c r="A84" s="62"/>
      <c r="B84" s="63"/>
    </row>
    <row r="85" spans="1:2">
      <c r="A85" s="62"/>
      <c r="B85" s="63"/>
    </row>
    <row r="86" spans="1:2">
      <c r="A86" s="62"/>
      <c r="B86" s="63"/>
    </row>
    <row r="87" spans="1:2">
      <c r="A87" s="62"/>
      <c r="B87" s="63"/>
    </row>
    <row r="88" spans="1:2">
      <c r="A88" s="62"/>
      <c r="B88" s="63"/>
    </row>
    <row r="89" spans="1:2">
      <c r="A89" s="62"/>
      <c r="B89" s="63"/>
    </row>
    <row r="90" spans="1:2">
      <c r="A90" s="62"/>
      <c r="B90" s="63"/>
    </row>
    <row r="91" spans="1:2">
      <c r="A91" s="62"/>
      <c r="B91" s="63"/>
    </row>
    <row r="92" spans="1:2">
      <c r="A92" s="62"/>
      <c r="B92" s="63"/>
    </row>
    <row r="93" spans="1:2">
      <c r="A93" s="62"/>
      <c r="B93" s="63"/>
    </row>
    <row r="94" spans="1:2">
      <c r="A94" s="62"/>
      <c r="B94" s="63"/>
    </row>
    <row r="95" spans="1:2">
      <c r="A95" s="62"/>
      <c r="B95" s="63"/>
    </row>
    <row r="96" spans="1:2">
      <c r="A96" s="62"/>
      <c r="B96" s="63"/>
    </row>
    <row r="97" spans="1:2">
      <c r="A97" s="62"/>
      <c r="B97" s="63"/>
    </row>
  </sheetData>
  <mergeCells count="9">
    <mergeCell ref="A18:B18"/>
    <mergeCell ref="A31:B31"/>
    <mergeCell ref="A42:B42"/>
    <mergeCell ref="A1:B1"/>
    <mergeCell ref="A2:B2"/>
    <mergeCell ref="A3:B3"/>
    <mergeCell ref="A4:B4"/>
    <mergeCell ref="A5:B5"/>
    <mergeCell ref="A6:B6"/>
  </mergeCells>
  <dataValidations count="1">
    <dataValidation type="whole" allowBlank="1" showInputMessage="1" showErrorMessage="1" sqref="B8:B17 B19:B30 B32:B41 B43:B49">
      <formula1>0</formula1>
      <formula2>2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2"/>
  <sheetViews>
    <sheetView zoomScaleNormal="100" workbookViewId="0">
      <selection sqref="A1:B1"/>
    </sheetView>
  </sheetViews>
  <sheetFormatPr defaultRowHeight="15"/>
  <cols>
    <col min="1" max="1" width="83.140625" style="25" customWidth="1"/>
    <col min="2" max="2" width="96.42578125" style="25" customWidth="1"/>
  </cols>
  <sheetData>
    <row r="1" spans="1:2" ht="24.75" customHeight="1">
      <c r="A1" s="87" t="s">
        <v>80</v>
      </c>
      <c r="B1" s="88"/>
    </row>
    <row r="2" spans="1:2">
      <c r="A2" s="32" t="s">
        <v>124</v>
      </c>
      <c r="B2" s="33" t="s">
        <v>81</v>
      </c>
    </row>
    <row r="3" spans="1:2" ht="30">
      <c r="A3" s="34" t="str">
        <f>IF(п.3!B7=2,п.3!A7,"")</f>
        <v/>
      </c>
      <c r="B3" s="35" t="str">
        <f>IF(п.3!B7=0,п.3!A7,"")</f>
        <v>Выявление педагогических проблем (проблемы, связанные с процессами обучения или воспитания) у обучающихся</v>
      </c>
    </row>
    <row r="4" spans="1:2">
      <c r="A4" s="36" t="str">
        <f>IF(п.3!B8=2,п.3!A8,"")</f>
        <v/>
      </c>
      <c r="B4" s="37" t="str">
        <f>IF(п.3!B8=0,п.3!A8,"")</f>
        <v>Выявление логопедических проблем у обучающихся</v>
      </c>
    </row>
    <row r="5" spans="1:2">
      <c r="A5" s="38" t="str">
        <f>IF(п.3!B9=2,п.3!A9,"")</f>
        <v/>
      </c>
      <c r="B5" s="39" t="str">
        <f>IF(п.3!B9=0,п.3!A9,"")</f>
        <v>Выявление психологических проблем у обучающихся</v>
      </c>
    </row>
    <row r="6" spans="1:2" ht="30" customHeight="1">
      <c r="A6" s="89" t="s">
        <v>85</v>
      </c>
      <c r="B6" s="89"/>
    </row>
    <row r="7" spans="1:2">
      <c r="A7" s="90" t="s">
        <v>84</v>
      </c>
      <c r="B7" s="90"/>
    </row>
    <row r="8" spans="1:2" ht="30">
      <c r="A8" s="34" t="str">
        <f>IF(п.4!B8=2,п.4!A8,"")</f>
        <v/>
      </c>
      <c r="B8" s="35" t="str">
        <f>IF(п.4!B8=0,п.4!A8,"")</f>
        <v>Разработка и реализация программ учебных дисциплин в рамках основной общеобразовательной программы</v>
      </c>
    </row>
    <row r="9" spans="1:2" ht="30">
      <c r="A9" s="36" t="str">
        <f>IF(п.4!B9=2,п.4!A9,"")</f>
        <v/>
      </c>
      <c r="B9" s="37" t="str">
        <f>IF(п.4!B9=0,п.4!A9,"")</f>
        <v>Осуществление профессиональной деятельности в соответствии с требованиями федеральных государственных образовательных стандартов основного общего, среднего общего образова-ния</v>
      </c>
    </row>
    <row r="10" spans="1:2" ht="30">
      <c r="A10" s="36" t="str">
        <f>IF(п.4!B10=2,п.4!A10,"")</f>
        <v/>
      </c>
      <c r="B10" s="37" t="str">
        <f>IF(п.4!B10=0,п.4!A10,"")</f>
        <v>Участие в разработке и реализации программы развития образовательной организации в целях создания безопасной и комфортной образовательной среды</v>
      </c>
    </row>
    <row r="11" spans="1:2">
      <c r="A11" s="36" t="str">
        <f>IF(п.4!B11=2,п.4!A11,"")</f>
        <v/>
      </c>
      <c r="B11" s="37" t="str">
        <f>IF(п.4!B11=0,п.4!A11,"")</f>
        <v>Планирование и проведение учебных занятий</v>
      </c>
    </row>
    <row r="12" spans="1:2">
      <c r="A12" s="36" t="str">
        <f>IF(п.4!B12=2,п.4!A12,"")</f>
        <v/>
      </c>
      <c r="B12" s="37" t="str">
        <f>IF(п.4!B12=0,п.4!A12,"")</f>
        <v>Систематический анализ эффективности учебных занятий и подходов к обучению</v>
      </c>
    </row>
    <row r="13" spans="1:2" ht="30">
      <c r="A13" s="36" t="str">
        <f>IF(п.4!B13=2,п.4!A13,"")</f>
        <v/>
      </c>
      <c r="B13" s="37" t="str">
        <f>IF(п.4!B13=0,п.4!A13,"")</f>
        <v>Организация, осуществление контроля и оценки учебных достижений, текущих и итоговых результатов освоения основной образовательной программы обучающимися</v>
      </c>
    </row>
    <row r="14" spans="1:2">
      <c r="A14" s="36" t="str">
        <f>IF(п.4!B14=2,п.4!A14,"")</f>
        <v/>
      </c>
      <c r="B14" s="37" t="str">
        <f>IF(п.4!B14=0,п.4!A14,"")</f>
        <v>Формирование универсальных учебных действий</v>
      </c>
    </row>
    <row r="15" spans="1:2">
      <c r="A15" s="36" t="str">
        <f>IF(п.4!B15=2,п.4!A15,"")</f>
        <v/>
      </c>
      <c r="B15" s="37" t="str">
        <f>IF(п.4!B15=0,п.4!A15,"")</f>
        <v>Формирование навыков, связанных с информационно-коммуникационными технологиями (ИКТ)</v>
      </c>
    </row>
    <row r="16" spans="1:2">
      <c r="A16" s="36" t="str">
        <f>IF(п.4!B16=2,п.4!A16,"")</f>
        <v/>
      </c>
      <c r="B16" s="37" t="str">
        <f>IF(п.4!B16=0,п.4!A16,"")</f>
        <v>Формирование мотивации к обучению</v>
      </c>
    </row>
    <row r="17" spans="1:2" ht="30">
      <c r="A17" s="38" t="str">
        <f>IF(п.4!B17=2,п.4!A17,"")</f>
        <v/>
      </c>
      <c r="B17" s="39" t="str">
        <f>IF(п.4!B17=0,п.4!A17,"")</f>
        <v>Объективная оценка знаний обучающихся на основе тестирования и других методов контроля в соответствии с реальными учебными возможностями детей</v>
      </c>
    </row>
    <row r="18" spans="1:2">
      <c r="A18" s="86" t="s">
        <v>95</v>
      </c>
      <c r="B18" s="86"/>
    </row>
    <row r="19" spans="1:2" ht="16.5" customHeight="1">
      <c r="A19" s="34" t="str">
        <f>IF(п.4!B19=2,п.4!A19,"")</f>
        <v/>
      </c>
      <c r="B19" s="35" t="str">
        <f>IF(п.4!B19=0,п.4!A19,"")</f>
        <v>Регулирование поведения обучающихся для обеспечения безопасной образовательной среды</v>
      </c>
    </row>
    <row r="20" spans="1:2" ht="30.75" customHeight="1">
      <c r="A20" s="36" t="str">
        <f>IF(п.4!B20=2,п.4!A20,"")</f>
        <v/>
      </c>
      <c r="B20" s="37" t="str">
        <f>IF(п.4!B20=0,п.4!A20,"")</f>
        <v>Реализация современных, в том числе интерактивных, форм и методов воспитательной работы, используя их как на занятии, так и во внеурочной деятельности</v>
      </c>
    </row>
    <row r="21" spans="1:2" ht="30">
      <c r="A21" s="36" t="str">
        <f>IF(п.4!B21=2,п.4!A21,"")</f>
        <v/>
      </c>
      <c r="B21" s="37" t="str">
        <f>IF(п.4!B21=0,п.4!A21,"")</f>
        <v>Постановка воспитательных целей, способствующих развитию обучающихся, независимо от их способностей и характера</v>
      </c>
    </row>
    <row r="22" spans="1:2" ht="30">
      <c r="A22" s="36" t="str">
        <f>IF(п.4!B22=2,п.4!A22,"")</f>
        <v/>
      </c>
      <c r="B22" s="37" t="str">
        <f>IF(п.4!B22=0,п.4!A22,"")</f>
        <v>Определение и принятие четких правил поведения обуча-ющимися в соответствии с уставом образовательной организации и правилами внутреннего распорядка образова-тельной организации</v>
      </c>
    </row>
    <row r="23" spans="1:2">
      <c r="A23" s="36" t="str">
        <f>IF(п.4!B23=2,п.4!A23,"")</f>
        <v/>
      </c>
      <c r="B23" s="37" t="str">
        <f>IF(п.4!B23=0,п.4!A23,"")</f>
        <v>Проектирование и реализация воспитательных программ</v>
      </c>
    </row>
    <row r="24" spans="1:2" ht="30">
      <c r="A24" s="36" t="str">
        <f>IF(п.4!B24=2,п.4!A24,"")</f>
        <v/>
      </c>
      <c r="B24" s="37" t="str">
        <f>IF(п.4!B24=0,п.4!A24,"")</f>
        <v>Реализация воспитательных возможностей различных видов деятельности ребенка (учебной, игровой, трудовой, спортивной, художественной и т. д.)</v>
      </c>
    </row>
    <row r="25" spans="1:2" ht="30">
      <c r="A25" s="36" t="str">
        <f>IF(п.4!B25=2,п.4!A25,"")</f>
        <v/>
      </c>
      <c r="B25" s="37" t="str">
        <f>IF(п.4!B25=0,п.4!A25,"")</f>
        <v>Проектирование ситуаций и событий, развивающих эмоциональноценностную сферу ребенка (культуру переживаний и ценностные ориентации ребенка)</v>
      </c>
    </row>
    <row r="26" spans="1:2">
      <c r="A26" s="36" t="str">
        <f>IF(п.4!B26=2,п.4!A26,"")</f>
        <v/>
      </c>
      <c r="B26" s="37" t="str">
        <f>IF(п.4!B26=0,п.4!A26,"")</f>
        <v>Помощь и поддержка в организации деятельности ученических органов самоуправления</v>
      </c>
    </row>
    <row r="27" spans="1:2">
      <c r="A27" s="36" t="str">
        <f>IF(п.4!B27=2,п.4!A27,"")</f>
        <v/>
      </c>
      <c r="B27" s="37" t="str">
        <f>IF(п.4!B27=0,п.4!A27,"")</f>
        <v>Создание, поддержание уклада, атмосферы и традиций жизни образовательной организации</v>
      </c>
    </row>
    <row r="28" spans="1:2" ht="48.75" customHeight="1">
      <c r="A28" s="36" t="str">
        <f>IF(п.4!B28=2,п.4!A28,"")</f>
        <v/>
      </c>
      <c r="B28" s="37" t="str">
        <f>IF(п.4!B28=0,п.4!A28,"")</f>
        <v>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</v>
      </c>
    </row>
    <row r="29" spans="1:2">
      <c r="A29" s="36" t="str">
        <f>IF(п.4!B29=2,п.4!A29,"")</f>
        <v/>
      </c>
      <c r="B29" s="37" t="str">
        <f>IF(п.4!B29=0,п.4!A29,"")</f>
        <v>Формирование толерантности и навыков поведения в изменяющейся поликультурной среде</v>
      </c>
    </row>
    <row r="30" spans="1:2" ht="30">
      <c r="A30" s="38" t="str">
        <f>IF(п.4!B30=2,п.4!A30,"")</f>
        <v/>
      </c>
      <c r="B30" s="39" t="str">
        <f>IF(п.4!B30=0,п.4!A30,"")</f>
        <v>Использование конструктивных воспитательных усилий родителей (законных представителей) обучающихся, помощь семье в решении вопросов воспитания ребенка</v>
      </c>
    </row>
    <row r="31" spans="1:2">
      <c r="A31" s="84" t="s">
        <v>107</v>
      </c>
      <c r="B31" s="85"/>
    </row>
    <row r="32" spans="1:2" ht="30">
      <c r="A32" s="40" t="str">
        <f>IF(п.4!B32=2,п.4!A32,"")</f>
        <v/>
      </c>
      <c r="B32" s="41" t="str">
        <f>IF(п.4!B32=0,п.4!A32,"")</f>
        <v>Выявление в ходе наблюдения поведенческих и личностных проблем обучающихся, связанных с особенностями их развития</v>
      </c>
    </row>
    <row r="33" spans="1:2" ht="30">
      <c r="A33" s="42" t="str">
        <f>IF(п.4!B33=2,п.4!A33,"")</f>
        <v/>
      </c>
      <c r="B33" s="43" t="str">
        <f>IF(п.4!B33=0,п.4!A33,"")</f>
        <v>Оценка параметров и проектирование психологическибезопасной и комфортной образовательной среды, разработка программ профилактики различных форм насилия в школе</v>
      </c>
    </row>
    <row r="34" spans="1:2" ht="30">
      <c r="A34" s="42" t="str">
        <f>IF(п.4!B34=2,п.4!A34,"")</f>
        <v/>
      </c>
      <c r="B34" s="43" t="str">
        <f>IF(п.4!B34=0,п.4!A34,"")</f>
        <v>Применение инструментария и методов диагностики и оценки показателей уровня и динамики развития ребенка</v>
      </c>
    </row>
    <row r="35" spans="1:2" ht="90">
      <c r="A35" s="42" t="str">
        <f>IF(п.4!B35=2,п.4!A35,"")</f>
        <v/>
      </c>
      <c r="B35" s="43" t="str">
        <f>IF(п.4!B35=0,п.4!A35,"")</f>
        <v>Освоение и применение психолого-педагогических технологий (в том числе инклюзивных), необходимых для адресной работы с различными контингентами учащихся: одаренные дети, социально уязвимые дети, дети, попавшие в трудные жизненные ситуации, дети-мигранты, дети-сироты, дети с особыми образовательными потребностями (аутисты, дети с синдромом дефицита внимания и гиперактивно-стью и др.), дети с ограниченными возможностями здоровья, дети с девиациями поведения, дети с зависимостью</v>
      </c>
    </row>
    <row r="36" spans="1:2">
      <c r="A36" s="42" t="str">
        <f>IF(п.4!B36=2,п.4!A36,"")</f>
        <v/>
      </c>
      <c r="B36" s="43" t="str">
        <f>IF(п.4!B36=0,п.4!A36,"")</f>
        <v>Оказание адресной помощи обучающимся</v>
      </c>
    </row>
    <row r="37" spans="1:2">
      <c r="A37" s="42" t="str">
        <f>IF(п.4!B37=2,п.4!A37,"")</f>
        <v/>
      </c>
      <c r="B37" s="43" t="str">
        <f>IF(п.4!B37=0,п.4!A37,"")</f>
        <v>Взаимодействие с другими специалистами в рамках психолого-медико-педагогического консилиума</v>
      </c>
    </row>
    <row r="38" spans="1:2" ht="30">
      <c r="A38" s="42" t="str">
        <f>IF(п.4!B38=2,п.4!A38,"")</f>
        <v/>
      </c>
      <c r="B38" s="43" t="str">
        <f>IF(п.4!B38=0,п.4!A38,"")</f>
        <v>Разработка (совместно с другими специалистами) и реализация совместно с родите-лями (законными представителями) программ индивидуального развития ребенка</v>
      </c>
    </row>
    <row r="39" spans="1:2" ht="30">
      <c r="A39" s="42" t="str">
        <f>IF(п.4!B39=2,п.4!A39,"")</f>
        <v/>
      </c>
      <c r="B39" s="43" t="str">
        <f>IF(п.4!B39=0,п.4!A39,"")</f>
        <v>Освоение и адекватное применение специальных технологий и методов, позволяющих проводить коррекционно-развивающую работу</v>
      </c>
    </row>
    <row r="40" spans="1:2" ht="45" customHeight="1">
      <c r="A40" s="42" t="str">
        <f>IF(п.4!B40=2,п.4!A40,"")</f>
        <v/>
      </c>
      <c r="B40" s="43" t="str">
        <f>IF(п.4!B40=0,п.4!A40,"")</f>
        <v>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обучаю-щихся культуры здорового и безопасного образа жизни</v>
      </c>
    </row>
    <row r="41" spans="1:2" ht="18.75" customHeight="1">
      <c r="A41" s="42" t="str">
        <f>IF(п.4!B41=2,п.4!A41,"")</f>
        <v/>
      </c>
      <c r="B41" s="43" t="str">
        <f>IF(п.4!B41=0,п.4!A41,"")</f>
        <v>Формирование системы регуляции поведения и деятельности обучающихся</v>
      </c>
    </row>
    <row r="42" spans="1:2" ht="18" customHeight="1">
      <c r="A42" s="84" t="s">
        <v>117</v>
      </c>
      <c r="B42" s="85"/>
    </row>
    <row r="43" spans="1:2" ht="15.75" customHeight="1">
      <c r="A43" s="40" t="str">
        <f>IF(п.4!B43=2,п.4!A43,"")</f>
        <v/>
      </c>
      <c r="B43" s="41" t="str">
        <f>IF(п.4!B43=0,п.4!A43,"")</f>
        <v>Формирование общекультурных компетенций и понимания места предмета в общей картине мира</v>
      </c>
    </row>
    <row r="44" spans="1:2" ht="30">
      <c r="A44" s="42" t="str">
        <f>IF(п.4!B44=2,п.4!A44,"")</f>
        <v/>
      </c>
      <c r="B44" s="43" t="str">
        <f>IF(п.4!B44=0,п.4!A44,"")</f>
        <v>Определение на основе анализа учебной деятельности обучающегося оптимальных (в том или ином предметном образовательном контексте) способов его обучения и развития</v>
      </c>
    </row>
    <row r="45" spans="1:2" ht="60">
      <c r="A45" s="42" t="str">
        <f>IF(п.4!B45=2,п.4!A45,"")</f>
        <v/>
      </c>
      <c r="B45" s="43" t="str">
        <f>IF(п.4!B45=0,п.4!A45,"")</f>
        <v>Определение совместно с обучающимся, его родителями (законными представителями), другими участниками образовательного процесса (педагогпсихолог, учитель-дефектолог, методист и т. д.) зоны его ближайшего развития, разработка и реализация (при необходимости) индивидуального образовательного маршрута и индивидуальной программы развития обучающихся</v>
      </c>
    </row>
    <row r="46" spans="1:2" ht="60">
      <c r="A46" s="42" t="str">
        <f>IF(п.4!B46=2,п.4!A46,"")</f>
        <v/>
      </c>
      <c r="B46" s="43" t="str">
        <f>IF(п.4!B46=0,п.4!A46,"")</f>
        <v>Планирование специализированного образовательного процесса для группы, класса и/или отдельных контингентов обучающихся с выдающимися способностями и/или особыми образовательными потребностями на основе имеющихся типовых программ и собственных разработок с учетом специфики состава обучающихся, уточнение и модификация планирования</v>
      </c>
    </row>
    <row r="47" spans="1:2" ht="30">
      <c r="A47" s="42" t="str">
        <f>IF(п.4!B47=2,п.4!A47,"")</f>
        <v/>
      </c>
      <c r="B47" s="43" t="str">
        <f>IF(п.4!B47=0,п.4!A47,"")</f>
        <v>Применение специальных языковых программ (в том числе русского как иностранного), программ повышения языковой культуры и развития навыков поликультурного общения</v>
      </c>
    </row>
    <row r="48" spans="1:2" ht="15.75" customHeight="1">
      <c r="A48" s="42" t="str">
        <f>IF(п.4!B48=2,п.4!A48,"")</f>
        <v/>
      </c>
      <c r="B48" s="43" t="str">
        <f>IF(п.4!B48=0,п.4!A48,"")</f>
        <v>Совместное с учащимися использование иноязычных источников информации, инструментов перевода, произношения</v>
      </c>
    </row>
    <row r="49" spans="1:2" ht="30">
      <c r="A49" s="44" t="str">
        <f>IF(п.4!B49=2,п.4!A49,"")</f>
        <v/>
      </c>
      <c r="B49" s="45" t="str">
        <f>IF(п.4!B49=0,п.4!A49,"")</f>
        <v>Организация олимпиад, конференций, турниров математических и лингвистических игр в школе и др.</v>
      </c>
    </row>
    <row r="50" spans="1:2">
      <c r="A50" s="46"/>
      <c r="B50" s="46"/>
    </row>
    <row r="51" spans="1:2">
      <c r="A51" s="46"/>
      <c r="B51" s="46"/>
    </row>
    <row r="52" spans="1:2">
      <c r="A52" s="46"/>
      <c r="B52" s="46"/>
    </row>
  </sheetData>
  <mergeCells count="6">
    <mergeCell ref="A42:B42"/>
    <mergeCell ref="A18:B18"/>
    <mergeCell ref="A31:B31"/>
    <mergeCell ref="A1:B1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Анкета 1</vt:lpstr>
      <vt:lpstr>Анкета 2</vt:lpstr>
      <vt:lpstr>Результат</vt:lpstr>
      <vt:lpstr>Карта</vt:lpstr>
      <vt:lpstr>п.3</vt:lpstr>
      <vt:lpstr>п.4</vt:lpstr>
      <vt:lpstr>Самооценка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Грынина</cp:lastModifiedBy>
  <dcterms:created xsi:type="dcterms:W3CDTF">2017-03-13T05:33:04Z</dcterms:created>
  <dcterms:modified xsi:type="dcterms:W3CDTF">2017-03-18T09:08:28Z</dcterms:modified>
</cp:coreProperties>
</file>